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3135" yWindow="210" windowWidth="23625" windowHeight="15570" firstSheet="1" activeTab="1"/>
  </bookViews>
  <sheets>
    <sheet name="IKS MINI двери до h1600мм" sheetId="1" r:id="rId1"/>
    <sheet name=" ANTA IKS Двери" sheetId="2" r:id="rId2"/>
    <sheet name=" ONLY " sheetId="3" r:id="rId3"/>
    <sheet name="ONLY боковая стойка со стеклом " sheetId="4" r:id="rId4"/>
    <sheet name="ONLY Аксесуары" sheetId="5" r:id="rId5"/>
    <sheet name="Полки LAIT " sheetId="6" r:id="rId6"/>
  </sheets>
  <definedNames>
    <definedName name="_xlnm.Print_Area" localSheetId="4">'ONLY Аксесуары'!$A$1:$I$40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5" i="6" l="1"/>
  <c r="H14" i="6"/>
  <c r="G38" i="5"/>
  <c r="F37" i="5"/>
  <c r="G37" i="5" s="1"/>
  <c r="G36" i="5"/>
  <c r="G33" i="5"/>
  <c r="G32" i="5"/>
  <c r="G31" i="5"/>
  <c r="G30" i="5"/>
  <c r="G29" i="5"/>
  <c r="G28" i="5"/>
  <c r="G27" i="5"/>
  <c r="G34" i="5" s="1"/>
  <c r="H18" i="5"/>
  <c r="G49" i="4"/>
  <c r="G48" i="4"/>
  <c r="G47" i="4"/>
  <c r="G45" i="4"/>
  <c r="G44" i="4"/>
  <c r="G42" i="4"/>
  <c r="G41" i="4"/>
  <c r="G40" i="4"/>
  <c r="G39" i="4"/>
  <c r="G38" i="4"/>
  <c r="G37" i="4"/>
  <c r="G36" i="4"/>
  <c r="G35" i="4"/>
  <c r="G50" i="4" s="1"/>
  <c r="H25" i="4"/>
  <c r="H24" i="4"/>
  <c r="H23" i="4"/>
  <c r="H22" i="4"/>
  <c r="H21" i="4"/>
  <c r="H20" i="4"/>
  <c r="G92" i="3"/>
  <c r="G91" i="3"/>
  <c r="G73" i="3"/>
  <c r="G72" i="3"/>
  <c r="G70" i="3"/>
  <c r="G69" i="3"/>
  <c r="G68" i="3"/>
  <c r="G67" i="3"/>
  <c r="G65" i="3"/>
  <c r="G64" i="3"/>
  <c r="G63" i="3"/>
  <c r="G61" i="3"/>
  <c r="G60" i="3"/>
  <c r="G58" i="3"/>
  <c r="F57" i="3"/>
  <c r="G57" i="3" s="1"/>
  <c r="F56" i="3"/>
  <c r="G56" i="3" s="1"/>
  <c r="F55" i="3"/>
  <c r="G55" i="3" s="1"/>
  <c r="G54" i="3"/>
  <c r="H44" i="3"/>
  <c r="H43" i="3"/>
  <c r="H42" i="3"/>
  <c r="H41" i="3"/>
  <c r="H40" i="3"/>
  <c r="H39" i="3"/>
  <c r="F52" i="2"/>
  <c r="G52" i="2" s="1"/>
  <c r="F51" i="2"/>
  <c r="G51" i="2" s="1"/>
  <c r="F50" i="2"/>
  <c r="G50" i="2" s="1"/>
  <c r="G47" i="2"/>
  <c r="G46" i="2"/>
  <c r="G45" i="2"/>
  <c r="G44" i="2"/>
  <c r="G43" i="2"/>
  <c r="G42" i="2"/>
  <c r="G41" i="2"/>
  <c r="G48" i="2" s="1"/>
  <c r="F48" i="1"/>
  <c r="G48" i="1" s="1"/>
  <c r="F47" i="1"/>
  <c r="G47" i="1" s="1"/>
  <c r="F46" i="1"/>
  <c r="G46" i="1" s="1"/>
  <c r="F43" i="1"/>
  <c r="G43" i="1" s="1"/>
  <c r="D43" i="1"/>
  <c r="C43" i="1"/>
  <c r="F42" i="1"/>
  <c r="G42" i="1" s="1"/>
  <c r="D42" i="1"/>
  <c r="C42" i="1"/>
  <c r="F41" i="1"/>
  <c r="G41" i="1" s="1"/>
  <c r="D41" i="1"/>
  <c r="C41" i="1"/>
  <c r="F40" i="1"/>
  <c r="G40" i="1" s="1"/>
  <c r="D40" i="1"/>
  <c r="C40" i="1"/>
  <c r="F39" i="1"/>
  <c r="G39" i="1" s="1"/>
  <c r="D39" i="1"/>
  <c r="F38" i="1"/>
  <c r="G38" i="1" s="1"/>
  <c r="D38" i="1"/>
  <c r="C38" i="1"/>
  <c r="G44" i="1" l="1"/>
  <c r="G49" i="1" s="1"/>
  <c r="G54" i="2"/>
  <c r="G53" i="2"/>
  <c r="G40" i="5"/>
  <c r="G39" i="5"/>
  <c r="G74" i="3"/>
</calcChain>
</file>

<file path=xl/sharedStrings.xml><?xml version="1.0" encoding="utf-8"?>
<sst xmlns="http://schemas.openxmlformats.org/spreadsheetml/2006/main" count="811" uniqueCount="299">
  <si>
    <t>фасадний профиль для дверей IKS mini (для небольших конструкций)                                                                         рекомендуемые максимальные размеры фасада 1600х600</t>
  </si>
  <si>
    <t>№</t>
  </si>
  <si>
    <t>Артикул</t>
  </si>
  <si>
    <t>Рисунок</t>
  </si>
  <si>
    <t>Название</t>
  </si>
  <si>
    <t>Ед. изм.</t>
  </si>
  <si>
    <t>Кратность продажи</t>
  </si>
  <si>
    <t>Цвет</t>
  </si>
  <si>
    <t>Цена, EUR</t>
  </si>
  <si>
    <t>Склад</t>
  </si>
  <si>
    <t>розн.</t>
  </si>
  <si>
    <t>трISM-956-BRC</t>
  </si>
  <si>
    <t>шт.</t>
  </si>
  <si>
    <t>1/2 шт.</t>
  </si>
  <si>
    <t>Бронза карьте</t>
  </si>
  <si>
    <t>трISM-956-NS</t>
  </si>
  <si>
    <t>Черный мат.</t>
  </si>
  <si>
    <t>трISM-955-NS</t>
  </si>
  <si>
    <t>трA10.232-3000</t>
  </si>
  <si>
    <t>1 шт.</t>
  </si>
  <si>
    <t xml:space="preserve">Молочный </t>
  </si>
  <si>
    <t>комплектующие для дверей IKS mini</t>
  </si>
  <si>
    <t>бнHH148.001.003</t>
  </si>
  <si>
    <t>пара</t>
  </si>
  <si>
    <t>1 компл.</t>
  </si>
  <si>
    <t>бнHH148.006.003</t>
  </si>
  <si>
    <t>трISM-G-SX</t>
  </si>
  <si>
    <t>Цамак</t>
  </si>
  <si>
    <t>трISM-G-DX</t>
  </si>
  <si>
    <t>На одну дверь нужно комплект петель(левый/правый) и  4 уголка (2 левых+ 2 правых)</t>
  </si>
  <si>
    <t>трISM-986-BRC</t>
  </si>
  <si>
    <t>Бронза картье</t>
  </si>
  <si>
    <t>трISM-986-NS</t>
  </si>
  <si>
    <t>услуги МТУ для дверей IKS mini</t>
  </si>
  <si>
    <t>Дверка IKS mini (порезка,фрезеровка под петли,сверловка)</t>
  </si>
  <si>
    <t>к-т.</t>
  </si>
  <si>
    <t>Фрезеровка под ручку 120 мм в профиле IKS mini</t>
  </si>
  <si>
    <t>п09.03</t>
  </si>
  <si>
    <t>Упаковка р/системы  (профиля на 1 дверь)</t>
  </si>
  <si>
    <t>Сборка ,% от общей стоимости комплектующих</t>
  </si>
  <si>
    <t xml:space="preserve">              Цены указаны в EURO (для справки) с учетом НДС.</t>
  </si>
  <si>
    <t>Оплата производится в гривнах по курсу Межбанка+1%.</t>
  </si>
  <si>
    <t>Пример расчета двери размером 1600*600 со стеклом в паз, угол открытия 95 град. с ручкой</t>
  </si>
  <si>
    <t>Дверь 1600*600 мм.</t>
  </si>
  <si>
    <t xml:space="preserve">Артикулы </t>
  </si>
  <si>
    <t>Названия</t>
  </si>
  <si>
    <t>количество</t>
  </si>
  <si>
    <t>Стоимость , евро</t>
  </si>
  <si>
    <t>Сума</t>
  </si>
  <si>
    <t>расчет по раскрою длиніы профиля, учитывая прирезку....мм на один рез</t>
  </si>
  <si>
    <t>без обработки</t>
  </si>
  <si>
    <t>Услуги без сборки</t>
  </si>
  <si>
    <t>Итого без учета скидки:</t>
  </si>
  <si>
    <t>Все замичания и пожелания присылайте 0991490517 Ирина</t>
  </si>
  <si>
    <t xml:space="preserve">Цвет </t>
  </si>
  <si>
    <t>фасадний профиль для дверей ANTA IKS  (для шкафов/витрин)</t>
  </si>
  <si>
    <t>трIS-954-NS</t>
  </si>
  <si>
    <t>черный мат.</t>
  </si>
  <si>
    <t>трIS-954-BRC</t>
  </si>
  <si>
    <t>бронза картье</t>
  </si>
  <si>
    <t>трIS-954-CF</t>
  </si>
  <si>
    <t>темно -серый пол.</t>
  </si>
  <si>
    <t>трIS-954-GR</t>
  </si>
  <si>
    <t>без. покрытия</t>
  </si>
  <si>
    <t>трIS-955-BRC</t>
  </si>
  <si>
    <t>трIS-955-NS</t>
  </si>
  <si>
    <t xml:space="preserve">комплектующие для дверей ANTA IKS </t>
  </si>
  <si>
    <t>трIS-CE33-DX.new.2</t>
  </si>
  <si>
    <t>1 шт</t>
  </si>
  <si>
    <t xml:space="preserve">  черный мат.</t>
  </si>
  <si>
    <t>трIS-CE33-SX.new.2</t>
  </si>
  <si>
    <t>трIS-CE33-180-DX</t>
  </si>
  <si>
    <t>трIS-CE33-180-SX</t>
  </si>
  <si>
    <t>трIS-G-SX</t>
  </si>
  <si>
    <t xml:space="preserve">Цамак </t>
  </si>
  <si>
    <t>трIS-G-DX</t>
  </si>
  <si>
    <t>трIS-G-GIUNTO180-DX-CV</t>
  </si>
  <si>
    <t>трIS-G-GIUNTO180-SX-CV</t>
  </si>
  <si>
    <t>На одну дверь нужно 2 петли и  4 уголка (2 левых+ 2 правых). Внимание уголки для разного угла открывания разные.</t>
  </si>
  <si>
    <t>трIS-986-NS</t>
  </si>
  <si>
    <t>трIS-986-BRC</t>
  </si>
  <si>
    <t>трIS-986-CF</t>
  </si>
  <si>
    <t>темно-серый пол.</t>
  </si>
  <si>
    <t>трIS-978-NS</t>
  </si>
  <si>
    <t>трIS-978-BRC</t>
  </si>
  <si>
    <t xml:space="preserve">услуги МТУ для дверей ANTA IKS </t>
  </si>
  <si>
    <t>Дверка IKS (порезка,фрезеровка под петли,сверловка)</t>
  </si>
  <si>
    <t>Фрезеровка под ручку 200 мм в профиле IKS</t>
  </si>
  <si>
    <t>Пример расчета двери размером 2500*500 со стеклом в паз, угол открытия 95 град. с ручкой, цвет черный</t>
  </si>
  <si>
    <t>Дверь 2500*500 мм.</t>
  </si>
  <si>
    <t>трIS-CE33-SX</t>
  </si>
  <si>
    <t>трIS-CE33-DX</t>
  </si>
  <si>
    <t>без услуг:</t>
  </si>
  <si>
    <t xml:space="preserve">Фрезеровка под ручку 200 мм в профиле IKS </t>
  </si>
  <si>
    <t>Итого без учета скидки с услугами:</t>
  </si>
  <si>
    <t>Итого без учета скидки с услугами и сборкой:</t>
  </si>
  <si>
    <t>Вертикальная стойка ONLY</t>
  </si>
  <si>
    <t>трOL-2545-NS</t>
  </si>
  <si>
    <t>трOL-2545-BRC</t>
  </si>
  <si>
    <t>трOL-2545L-NS</t>
  </si>
  <si>
    <t>трOL-2545RG-NS</t>
  </si>
  <si>
    <t>Профиль вертикальный задний, 
с пазом под стекло/ДСП, черный мат., 6100мм</t>
  </si>
  <si>
    <t>трGU-C-RG-LISTA</t>
  </si>
  <si>
    <t xml:space="preserve">Уплотнитель для стекла 5-6 мм, 
в профиль 2545RG, 3000 мм
</t>
  </si>
  <si>
    <t>темно серый</t>
  </si>
  <si>
    <t xml:space="preserve">Для всех вертикальных профилей нужны заглушки, внимание их две по длине на каждый профиль. </t>
  </si>
  <si>
    <t>трGU-O-F-LISTA</t>
  </si>
  <si>
    <t>трOL-P-NS</t>
  </si>
  <si>
    <t>цамак</t>
  </si>
  <si>
    <t>дл1510401N/300</t>
  </si>
  <si>
    <t xml:space="preserve">Рекомендуемая Лента АТ6 для профиля OL-2545L  (3000мм)
1510401B1 (Domus Line)
</t>
  </si>
  <si>
    <t>90.96</t>
  </si>
  <si>
    <t>Комплектация горизонтальных перемычек. На одну вертикальную стойку нужно верхнюю + нижнюю + количество полок(выдвижных)</t>
  </si>
  <si>
    <t>трOL-965-NS</t>
  </si>
  <si>
    <t>трOL-965-BRC</t>
  </si>
  <si>
    <t>трOL-GTSI.new</t>
  </si>
  <si>
    <t>Рекомендуемый крепеж для деревянных панелей , верхней и нижней</t>
  </si>
  <si>
    <t>прTF02FZ0000736</t>
  </si>
  <si>
    <t>Болт D=7, L=35мм, M6 (сталь)</t>
  </si>
  <si>
    <t>прGR01ZZ00010M8</t>
  </si>
  <si>
    <t>Корпус стяжки d=14мм, L=14мм, M8 цинк (цамак)</t>
  </si>
  <si>
    <t>прGR81FZ0000088</t>
  </si>
  <si>
    <t>Соед.винт M8, L=10мм (сталь), альт. прGR81FZ0000088</t>
  </si>
  <si>
    <t>задняя стеклянная стенка</t>
  </si>
  <si>
    <t>трOL-V (A11.034)</t>
  </si>
  <si>
    <t xml:space="preserve">Винт для крепления задней стенки и боковины IS-954, OL-967 </t>
  </si>
  <si>
    <t>сталь</t>
  </si>
  <si>
    <t>боковая стеклянная панель</t>
  </si>
  <si>
    <t>трOL-967-NS</t>
  </si>
  <si>
    <t xml:space="preserve">Профиль для боковой рамки 
(стекло приклеив. 3М), черный мат.,  6100 мм </t>
  </si>
  <si>
    <t>трOL-967-BRC</t>
  </si>
  <si>
    <t>крепление к стене</t>
  </si>
  <si>
    <t>трOL-GXP</t>
  </si>
  <si>
    <t>Под заказ</t>
  </si>
  <si>
    <t>услуги МТУ для системы ONLY</t>
  </si>
  <si>
    <t>Торцовка (порезка) профиля TRIAL за 1 рез</t>
  </si>
  <si>
    <t>Сверловка под соединительный элемент</t>
  </si>
  <si>
    <t>Сверловка под ножку</t>
  </si>
  <si>
    <t>Сверловка под полкодержатели</t>
  </si>
  <si>
    <t>Задняя стенка (порезка,сверловка)</t>
  </si>
  <si>
    <t>п10.42</t>
  </si>
  <si>
    <t>Поклейка стекла на профиль без обхвата</t>
  </si>
  <si>
    <t>м2</t>
  </si>
  <si>
    <t>Пример расчета шкафа оптимальных размеров h2500*Г500*Ш1100 с передней подсветкой и накладной задней стенкой под вклейку стекла, накладная стекляная боковина по бокам (без дверей IKS)</t>
  </si>
  <si>
    <t>к-во</t>
  </si>
  <si>
    <t>вертикальные профиля боковой стойки</t>
  </si>
  <si>
    <t>Профиль вертикальный передний под LED, черный мат., 6100 мм</t>
  </si>
  <si>
    <t>Заглушка во все профиль 2545, 3000 мм (по две на длину)</t>
  </si>
  <si>
    <t xml:space="preserve">Опора регулируемая, 
черный мат. </t>
  </si>
  <si>
    <t>Лента АТ6 для профиля OL-2545L</t>
  </si>
  <si>
    <t>ленту можно мспользовать другую</t>
  </si>
  <si>
    <t>10 шт горизонтальные перемычки боковой стойки</t>
  </si>
  <si>
    <t>рекомендуемый крепеж для деревяных панелей</t>
  </si>
  <si>
    <t>задняя стекляная панель</t>
  </si>
  <si>
    <t>боковая стекляная панель</t>
  </si>
  <si>
    <t xml:space="preserve"> услуги профиля боковой стойки</t>
  </si>
  <si>
    <t>услуги для задней стекляной панели</t>
  </si>
  <si>
    <t>услуги для боковой стекляной панели</t>
  </si>
  <si>
    <t>Вертикальная боковая стойка ONLY со стеклом в паз</t>
  </si>
  <si>
    <t>трSG-2545A-NS</t>
  </si>
  <si>
    <t>трSG-2545P-NS</t>
  </si>
  <si>
    <t>Профиль боковой с пазом под заднюю стенку, черный мат. 6100мм</t>
  </si>
  <si>
    <t>Профиль вертикальный задний, с пазом под стекло, черный мат., 6100мм</t>
  </si>
  <si>
    <t>Заглушка в профиль 2545, 3000 мм</t>
  </si>
  <si>
    <t>трGU-BAFFO-TR-PVC</t>
  </si>
  <si>
    <t>молочный</t>
  </si>
  <si>
    <t>трOL-1835-NS</t>
  </si>
  <si>
    <t>трOL-GTSI-FV</t>
  </si>
  <si>
    <t>Соедин. элемент для горизонт. профиля SG-1835</t>
  </si>
  <si>
    <t>трPIATTO25X10-6000LPNS</t>
  </si>
  <si>
    <t>трPIATTO-25X2-6000LPNS</t>
  </si>
  <si>
    <t>трPIATTO25X2-6000SMBRC</t>
  </si>
  <si>
    <t>п10.43</t>
  </si>
  <si>
    <t>Вставка стекла в профиль с пазом</t>
  </si>
  <si>
    <t>Пример расчета шкафа оптимальных размеров h2500*Г500*Ш1100 с подсветкой и  стенкой в паз, стекляная боковина стекло в паз по бокам.</t>
  </si>
  <si>
    <t>расчет по раскрою длины профиля, учитывая прирезку....мм на один рез</t>
  </si>
  <si>
    <t>вертикальная боковая стойка</t>
  </si>
  <si>
    <t>услуги</t>
  </si>
  <si>
    <t>Труба гардеробная прямоугольная</t>
  </si>
  <si>
    <t>трPR-2912-NS</t>
  </si>
  <si>
    <t>трG-2912 (A10.271-F)</t>
  </si>
  <si>
    <t xml:space="preserve">черный </t>
  </si>
  <si>
    <t>трSL-2912-VN</t>
  </si>
  <si>
    <t>пар.</t>
  </si>
  <si>
    <t>1 пар.</t>
  </si>
  <si>
    <t>трSC-2912-VN</t>
  </si>
  <si>
    <t>Труба гардеробная круглая</t>
  </si>
  <si>
    <t>трPR-679-BRC</t>
  </si>
  <si>
    <t xml:space="preserve"> бронза картье</t>
  </si>
  <si>
    <t>трPR-679-NS</t>
  </si>
  <si>
    <t>трTS-TB-679-NS</t>
  </si>
  <si>
    <t>трTS-TB-679-GR</t>
  </si>
  <si>
    <t>Под покраску</t>
  </si>
  <si>
    <t>трA10.245</t>
  </si>
  <si>
    <t>м.</t>
  </si>
  <si>
    <t>1 м.</t>
  </si>
  <si>
    <t>услуги МТУ для аксесуаров ONLY</t>
  </si>
  <si>
    <t>Сборка ,% от общей стоимости комплектующих и услуг обработки</t>
  </si>
  <si>
    <t>Пример расчета трубы гардеробной прямоугольной длиной 1700мм</t>
  </si>
  <si>
    <t>Труба гардеробная 29х13мм, 
черный, 6000мм</t>
  </si>
  <si>
    <t>Уплотнитель для гардеробной трубы, 
3000мм</t>
  </si>
  <si>
    <t>Держатель для трубы, 
боковой (пара), черный</t>
  </si>
  <si>
    <t>Держатель для трубы, 
центральный, черный</t>
  </si>
  <si>
    <t>трLA-1049-NS</t>
  </si>
  <si>
    <t>трLA-1049-BRC</t>
  </si>
  <si>
    <t>трLA-1048-NS</t>
  </si>
  <si>
    <t>трLA-1048-BRC</t>
  </si>
  <si>
    <t>воMGSL</t>
  </si>
  <si>
    <t>трLA-B</t>
  </si>
  <si>
    <t>компл</t>
  </si>
  <si>
    <t>трKIT-LA-G30-EL-GR</t>
  </si>
  <si>
    <t>услуги МТУ для полки Lait</t>
  </si>
  <si>
    <t>Порезка и сверловка профиля на одну полку</t>
  </si>
  <si>
    <r>
      <rPr>
        <b/>
        <sz val="11"/>
        <color theme="1"/>
        <rFont val="Calibri"/>
        <family val="2"/>
        <charset val="204"/>
        <scheme val="minor"/>
      </rPr>
      <t xml:space="preserve">Профиль для дверей ISM956, </t>
    </r>
    <r>
      <rPr>
        <sz val="11"/>
        <color theme="1"/>
        <rFont val="Calibri"/>
        <family val="2"/>
        <charset val="204"/>
        <scheme val="minor"/>
      </rPr>
      <t xml:space="preserve">
6100мм (для приклейки стекла), 
бронза картье</t>
    </r>
  </si>
  <si>
    <r>
      <rPr>
        <b/>
        <sz val="11"/>
        <color theme="1"/>
        <rFont val="Calibri"/>
        <family val="2"/>
        <charset val="204"/>
        <scheme val="minor"/>
      </rPr>
      <t xml:space="preserve">Профиль для дверей ISM956, 
</t>
    </r>
    <r>
      <rPr>
        <sz val="11"/>
        <color theme="1"/>
        <rFont val="Calibri"/>
        <family val="2"/>
        <charset val="204"/>
        <scheme val="minor"/>
      </rPr>
      <t xml:space="preserve">6100 мм (для приклейки стекла), 
черный мат </t>
    </r>
  </si>
  <si>
    <r>
      <rPr>
        <b/>
        <sz val="11"/>
        <color theme="1"/>
        <rFont val="Calibri"/>
        <family val="2"/>
        <charset val="204"/>
        <scheme val="minor"/>
      </rPr>
      <t>Профиль для двери IKS mini, черный мат.</t>
    </r>
    <r>
      <rPr>
        <sz val="11"/>
        <color theme="1"/>
        <rFont val="Calibri"/>
        <family val="2"/>
        <charset val="204"/>
        <scheme val="minor"/>
      </rPr>
      <t>(алюм.), 6100мм (стекло в паз)</t>
    </r>
  </si>
  <si>
    <r>
      <rPr>
        <b/>
        <sz val="11"/>
        <color theme="1"/>
        <rFont val="Calibri"/>
        <family val="2"/>
        <charset val="204"/>
        <scheme val="minor"/>
      </rPr>
      <t>Уплотнитель для профиля</t>
    </r>
    <r>
      <rPr>
        <sz val="11"/>
        <color theme="1"/>
        <rFont val="Calibri"/>
        <family val="2"/>
        <charset val="204"/>
        <scheme val="minor"/>
      </rPr>
      <t xml:space="preserve"> ISM-955, 3000мм</t>
    </r>
  </si>
  <si>
    <r>
      <t>Комплект петель</t>
    </r>
    <r>
      <rPr>
        <b/>
        <sz val="11"/>
        <color theme="1"/>
        <rFont val="Calibri"/>
        <family val="2"/>
        <charset val="204"/>
        <scheme val="minor"/>
      </rPr>
      <t xml:space="preserve"> с доводчиком, </t>
    </r>
    <r>
      <rPr>
        <sz val="11"/>
        <color theme="1"/>
        <rFont val="Calibri"/>
        <family val="2"/>
        <charset val="204"/>
        <scheme val="minor"/>
      </rPr>
      <t xml:space="preserve">
нагрузка 20 кг на 1 дверь, пара</t>
    </r>
  </si>
  <si>
    <r>
      <t>Комплект петель</t>
    </r>
    <r>
      <rPr>
        <b/>
        <sz val="11"/>
        <color theme="1"/>
        <rFont val="Calibri"/>
        <family val="2"/>
        <charset val="204"/>
        <scheme val="minor"/>
      </rPr>
      <t xml:space="preserve"> без доводчика, </t>
    </r>
    <r>
      <rPr>
        <sz val="11"/>
        <color theme="1"/>
        <rFont val="Calibri"/>
        <family val="2"/>
        <charset val="204"/>
        <scheme val="minor"/>
      </rPr>
      <t xml:space="preserve">
нагрузка 20 кг на 1 дверь, пара</t>
    </r>
  </si>
  <si>
    <r>
      <rPr>
        <b/>
        <sz val="11"/>
        <color theme="1"/>
        <rFont val="Calibri"/>
        <family val="2"/>
        <charset val="204"/>
        <scheme val="minor"/>
      </rPr>
      <t>Ручка для профиля IKS mini
L=120 mm,</t>
    </r>
    <r>
      <rPr>
        <sz val="11"/>
        <color theme="1"/>
        <rFont val="Calibri"/>
        <family val="2"/>
        <charset val="204"/>
        <scheme val="minor"/>
      </rPr>
      <t xml:space="preserve"> бронза картье</t>
    </r>
  </si>
  <si>
    <r>
      <rPr>
        <b/>
        <sz val="11"/>
        <color theme="1"/>
        <rFont val="Calibri"/>
        <family val="2"/>
        <charset val="204"/>
        <scheme val="minor"/>
      </rPr>
      <t>Ручка для профиля IKS mini 
L=120 mm,</t>
    </r>
    <r>
      <rPr>
        <sz val="11"/>
        <color theme="1"/>
        <rFont val="Calibri"/>
        <family val="2"/>
        <charset val="204"/>
        <scheme val="minor"/>
      </rPr>
      <t xml:space="preserve"> черный мат. </t>
    </r>
  </si>
  <si>
    <r>
      <rPr>
        <b/>
        <sz val="11"/>
        <color theme="1"/>
        <rFont val="Calibri"/>
        <family val="2"/>
        <charset val="204"/>
        <scheme val="minor"/>
      </rPr>
      <t xml:space="preserve">Соедин. элемент для двери ISM-955, </t>
    </r>
    <r>
      <rPr>
        <sz val="11"/>
        <color theme="1"/>
        <rFont val="Calibri"/>
        <family val="2"/>
        <charset val="204"/>
        <scheme val="minor"/>
      </rPr>
      <t xml:space="preserve">левый (цамак) </t>
    </r>
  </si>
  <si>
    <r>
      <rPr>
        <b/>
        <sz val="11"/>
        <color theme="1"/>
        <rFont val="Calibri"/>
        <family val="2"/>
        <charset val="204"/>
        <scheme val="minor"/>
      </rPr>
      <t>Соедин. элемент для двери ISM-955,</t>
    </r>
    <r>
      <rPr>
        <sz val="11"/>
        <color theme="1"/>
        <rFont val="Calibri"/>
        <family val="2"/>
        <charset val="204"/>
        <scheme val="minor"/>
      </rPr>
      <t xml:space="preserve"> правый (цамак) </t>
    </r>
  </si>
  <si>
    <t>кол-во</t>
  </si>
  <si>
    <r>
      <rPr>
        <b/>
        <sz val="12"/>
        <color theme="1"/>
        <rFont val="Calibri"/>
        <family val="2"/>
        <charset val="204"/>
        <scheme val="minor"/>
      </rPr>
      <t>Профиль для двери IS-954</t>
    </r>
    <r>
      <rPr>
        <sz val="12"/>
        <color theme="1"/>
        <rFont val="Calibri"/>
        <family val="2"/>
        <charset val="204"/>
        <scheme val="minor"/>
      </rPr>
      <t xml:space="preserve">
черный мат.(алюм.), 6100 мм 
(стекло требует прокраса по периметру и  приклеивается 3М) </t>
    </r>
  </si>
  <si>
    <r>
      <rPr>
        <b/>
        <sz val="12"/>
        <color theme="1"/>
        <rFont val="Calibri"/>
        <family val="2"/>
        <charset val="204"/>
        <scheme val="minor"/>
      </rPr>
      <t>Профиль для двери IS-954</t>
    </r>
    <r>
      <rPr>
        <sz val="12"/>
        <color theme="1"/>
        <rFont val="Calibri"/>
        <family val="2"/>
        <charset val="204"/>
        <scheme val="minor"/>
      </rPr>
      <t xml:space="preserve">
бронза картье.(алюм.), 6100 мм 
(стекло требует прокраса по периметру и  приклеивается 3М)</t>
    </r>
  </si>
  <si>
    <r>
      <rPr>
        <b/>
        <sz val="12"/>
        <color theme="1"/>
        <rFont val="Calibri"/>
        <family val="2"/>
        <charset val="204"/>
        <scheme val="minor"/>
      </rPr>
      <t>Уплотнитель для профиля IS-955,</t>
    </r>
    <r>
      <rPr>
        <sz val="12"/>
        <color theme="1"/>
        <rFont val="Calibri"/>
        <family val="2"/>
        <charset val="204"/>
        <scheme val="minor"/>
      </rPr>
      <t xml:space="preserve"> 3000 мм </t>
    </r>
  </si>
  <si>
    <r>
      <rPr>
        <b/>
        <sz val="12"/>
        <color theme="1"/>
        <rFont val="Calibri"/>
        <family val="2"/>
        <charset val="204"/>
        <scheme val="minor"/>
      </rPr>
      <t>Соедин. элемент для двери IKS под петлю 95 град.</t>
    </r>
    <r>
      <rPr>
        <sz val="12"/>
        <color theme="1"/>
        <rFont val="Calibri"/>
        <family val="2"/>
        <charset val="204"/>
        <scheme val="minor"/>
      </rPr>
      <t xml:space="preserve">
левый (цамак) </t>
    </r>
  </si>
  <si>
    <r>
      <rPr>
        <b/>
        <sz val="12"/>
        <color theme="1"/>
        <rFont val="Calibri"/>
        <family val="2"/>
        <charset val="204"/>
        <scheme val="minor"/>
      </rPr>
      <t>Соедин. элемент для двери IKS под петлю 95 град.</t>
    </r>
    <r>
      <rPr>
        <sz val="12"/>
        <color theme="1"/>
        <rFont val="Calibri"/>
        <family val="2"/>
        <charset val="204"/>
        <scheme val="minor"/>
      </rPr>
      <t xml:space="preserve">
правый (цамак) </t>
    </r>
  </si>
  <si>
    <r>
      <rPr>
        <b/>
        <sz val="11"/>
        <color theme="1"/>
        <rFont val="Calibri"/>
        <family val="2"/>
        <charset val="204"/>
        <scheme val="minor"/>
      </rPr>
      <t>Профиль для двери IS-954</t>
    </r>
    <r>
      <rPr>
        <sz val="11"/>
        <color theme="1"/>
        <rFont val="Calibri"/>
        <family val="2"/>
        <charset val="204"/>
        <scheme val="minor"/>
      </rPr>
      <t xml:space="preserve">
черный мат.(алюм.), 6100 мм 
(стекло требует прокраса по периметру и  приклеивается 3М) </t>
    </r>
  </si>
  <si>
    <r>
      <rPr>
        <b/>
        <sz val="11"/>
        <color theme="1"/>
        <rFont val="Calibri"/>
        <family val="2"/>
        <charset val="204"/>
        <scheme val="minor"/>
      </rPr>
      <t>Профиль для двери IS-954</t>
    </r>
    <r>
      <rPr>
        <sz val="11"/>
        <color theme="1"/>
        <rFont val="Calibri"/>
        <family val="2"/>
        <charset val="204"/>
        <scheme val="minor"/>
      </rPr>
      <t xml:space="preserve">
бронза картье.(алюм.), 6100 мм 
(стекло требует прокраса по периметру и  приклеивается 3М)</t>
    </r>
  </si>
  <si>
    <r>
      <rPr>
        <b/>
        <sz val="11"/>
        <color theme="1"/>
        <rFont val="Calibri"/>
        <family val="2"/>
        <charset val="204"/>
        <scheme val="minor"/>
      </rPr>
      <t>Профиль для двери IKS, темно-серый пол.</t>
    </r>
    <r>
      <rPr>
        <sz val="11"/>
        <color theme="1"/>
        <rFont val="Calibri"/>
        <family val="2"/>
        <charset val="204"/>
        <scheme val="minor"/>
      </rPr>
      <t xml:space="preserve"> (браш), 6100мм (стекло требует прокраса по периметру и  приклеивается 3М)</t>
    </r>
  </si>
  <si>
    <r>
      <rPr>
        <b/>
        <sz val="11"/>
        <color theme="1"/>
        <rFont val="Calibri"/>
        <family val="2"/>
        <charset val="204"/>
        <scheme val="minor"/>
      </rPr>
      <t>Профиль для двери IKS, без покрытия</t>
    </r>
    <r>
      <rPr>
        <sz val="11"/>
        <color theme="1"/>
        <rFont val="Calibri"/>
        <family val="2"/>
        <charset val="204"/>
        <scheme val="minor"/>
      </rPr>
      <t xml:space="preserve"> (алюм.), 6100мм (стекло приклеивается 3М)</t>
    </r>
  </si>
  <si>
    <r>
      <rPr>
        <b/>
        <sz val="11"/>
        <color theme="1"/>
        <rFont val="Calibri"/>
        <family val="2"/>
        <charset val="204"/>
        <scheme val="minor"/>
      </rPr>
      <t xml:space="preserve">Профиль для дверей IS-955, </t>
    </r>
    <r>
      <rPr>
        <sz val="11"/>
        <color theme="1"/>
        <rFont val="Calibri"/>
        <family val="2"/>
        <charset val="204"/>
        <scheme val="minor"/>
      </rPr>
      <t xml:space="preserve">
6100 мм (для стекла нужен уплотн.), 
бронза картье</t>
    </r>
  </si>
  <si>
    <r>
      <rPr>
        <b/>
        <sz val="11"/>
        <color theme="1"/>
        <rFont val="Calibri"/>
        <family val="2"/>
        <charset val="204"/>
        <scheme val="minor"/>
      </rPr>
      <t xml:space="preserve">Профиль для дверей IS-955, 
</t>
    </r>
    <r>
      <rPr>
        <sz val="11"/>
        <color theme="1"/>
        <rFont val="Calibri"/>
        <family val="2"/>
        <charset val="204"/>
        <scheme val="minor"/>
      </rPr>
      <t xml:space="preserve">6100 мм (для стекла нужен уплотн.), черный мат </t>
    </r>
  </si>
  <si>
    <r>
      <rPr>
        <b/>
        <sz val="11"/>
        <color theme="1"/>
        <rFont val="Calibri"/>
        <family val="2"/>
        <charset val="204"/>
        <scheme val="minor"/>
      </rPr>
      <t>Уплотнитель для профиля IS-955,</t>
    </r>
    <r>
      <rPr>
        <sz val="11"/>
        <color theme="1"/>
        <rFont val="Calibri"/>
        <family val="2"/>
        <charset val="204"/>
        <scheme val="minor"/>
      </rPr>
      <t xml:space="preserve"> 3000 мм </t>
    </r>
  </si>
  <si>
    <r>
      <rPr>
        <b/>
        <sz val="11"/>
        <color theme="1"/>
        <rFont val="Calibri"/>
        <family val="2"/>
        <charset val="204"/>
        <scheme val="minor"/>
      </rPr>
      <t>Петля для двери IS-954, 33кг, с дводч.</t>
    </r>
    <r>
      <rPr>
        <sz val="11"/>
        <color theme="1"/>
        <rFont val="Calibri"/>
        <family val="2"/>
        <charset val="204"/>
        <scheme val="minor"/>
      </rPr>
      <t>(в к-те загл.IS-MO-PI+короб SUPP-IS), правая, черный (новые)</t>
    </r>
  </si>
  <si>
    <r>
      <rPr>
        <b/>
        <sz val="11"/>
        <color theme="1"/>
        <rFont val="Calibri"/>
        <family val="2"/>
        <charset val="204"/>
        <scheme val="minor"/>
      </rPr>
      <t>Петля для двери IS-954, 33кг, с дводч.</t>
    </r>
    <r>
      <rPr>
        <sz val="11"/>
        <color theme="1"/>
        <rFont val="Calibri"/>
        <family val="2"/>
        <charset val="204"/>
        <scheme val="minor"/>
      </rPr>
      <t>(в к-те загл.IS-MO-PI+короб SUPP-IS), левая, черный (новые)</t>
    </r>
  </si>
  <si>
    <r>
      <rPr>
        <b/>
        <sz val="11"/>
        <color theme="1"/>
        <rFont val="Calibri"/>
        <family val="2"/>
        <charset val="204"/>
        <scheme val="minor"/>
      </rPr>
      <t>Петля для двери IKS 180 град</t>
    </r>
    <r>
      <rPr>
        <sz val="11"/>
        <color theme="1"/>
        <rFont val="Calibri"/>
        <family val="2"/>
        <charset val="204"/>
        <scheme val="minor"/>
      </rPr>
      <t>. 33кг, правая, черный (в к-те с загл.IS-MO-PI, крышка для петли IS-CE-180, и коробом для петли SUPP-IS-CE-CF-VN)</t>
    </r>
  </si>
  <si>
    <r>
      <rPr>
        <b/>
        <sz val="11"/>
        <color theme="1"/>
        <rFont val="Calibri"/>
        <family val="2"/>
        <charset val="204"/>
        <scheme val="minor"/>
      </rPr>
      <t>Петля для двери IKS 180 град.</t>
    </r>
    <r>
      <rPr>
        <sz val="11"/>
        <color theme="1"/>
        <rFont val="Calibri"/>
        <family val="2"/>
        <charset val="204"/>
        <scheme val="minor"/>
      </rPr>
      <t xml:space="preserve"> 33кг, левая, черный (в к-те с загл.IS-MO-PI, крышка для петли IS-CE-180, черный (пластик) и  коробом для петли SUPP-IS-CE-CF-VN)</t>
    </r>
  </si>
  <si>
    <r>
      <rPr>
        <b/>
        <sz val="11"/>
        <color theme="1"/>
        <rFont val="Calibri"/>
        <family val="2"/>
        <charset val="204"/>
        <scheme val="minor"/>
      </rPr>
      <t>Соедин. элемент для двери IKS под петлю 95 град.</t>
    </r>
    <r>
      <rPr>
        <sz val="11"/>
        <color theme="1"/>
        <rFont val="Calibri"/>
        <family val="2"/>
        <charset val="204"/>
        <scheme val="minor"/>
      </rPr>
      <t xml:space="preserve">
левый (цамак) </t>
    </r>
  </si>
  <si>
    <r>
      <rPr>
        <b/>
        <sz val="11"/>
        <color theme="1"/>
        <rFont val="Calibri"/>
        <family val="2"/>
        <charset val="204"/>
        <scheme val="minor"/>
      </rPr>
      <t>Соедин. элемент для двери IKS под петлю 95 град.</t>
    </r>
    <r>
      <rPr>
        <sz val="11"/>
        <color theme="1"/>
        <rFont val="Calibri"/>
        <family val="2"/>
        <charset val="204"/>
        <scheme val="minor"/>
      </rPr>
      <t xml:space="preserve">
правый (цамак) </t>
    </r>
  </si>
  <si>
    <r>
      <rPr>
        <b/>
        <sz val="11"/>
        <color theme="1"/>
        <rFont val="Calibri"/>
        <family val="2"/>
        <charset val="204"/>
        <scheme val="minor"/>
      </rPr>
      <t>Соедин. элемент для двери IKS под петлю 180 град.</t>
    </r>
    <r>
      <rPr>
        <sz val="11"/>
        <color theme="1"/>
        <rFont val="Calibri"/>
        <family val="2"/>
        <charset val="204"/>
        <scheme val="minor"/>
      </rPr>
      <t xml:space="preserve">
левый (цамак) </t>
    </r>
  </si>
  <si>
    <r>
      <rPr>
        <b/>
        <sz val="11"/>
        <color theme="1"/>
        <rFont val="Calibri"/>
        <family val="2"/>
        <charset val="204"/>
        <scheme val="minor"/>
      </rPr>
      <t>Соедин. элемент для двери IKS под петлю 180 град.</t>
    </r>
    <r>
      <rPr>
        <sz val="11"/>
        <color theme="1"/>
        <rFont val="Calibri"/>
        <family val="2"/>
        <charset val="204"/>
        <scheme val="minor"/>
      </rPr>
      <t xml:space="preserve">
правый (цамак) </t>
    </r>
  </si>
  <si>
    <r>
      <rPr>
        <b/>
        <sz val="11"/>
        <color theme="1"/>
        <rFont val="Calibri"/>
        <family val="2"/>
        <charset val="204"/>
        <scheme val="minor"/>
      </rPr>
      <t>Ручка</t>
    </r>
    <r>
      <rPr>
        <sz val="11"/>
        <color theme="1"/>
        <rFont val="Calibri"/>
        <family val="2"/>
        <charset val="204"/>
        <scheme val="minor"/>
      </rPr>
      <t xml:space="preserve">, черный мат. </t>
    </r>
  </si>
  <si>
    <r>
      <t>Ручка</t>
    </r>
    <r>
      <rPr>
        <sz val="11"/>
        <color theme="1"/>
        <rFont val="Calibri"/>
        <family val="2"/>
        <charset val="204"/>
        <scheme val="minor"/>
      </rPr>
      <t>, бронза картье.</t>
    </r>
  </si>
  <si>
    <r>
      <rPr>
        <b/>
        <sz val="11"/>
        <color theme="1"/>
        <rFont val="Calibri"/>
        <family val="2"/>
        <charset val="204"/>
        <scheme val="minor"/>
      </rPr>
      <t>Ручка</t>
    </r>
    <r>
      <rPr>
        <sz val="11"/>
        <color theme="1"/>
        <rFont val="Calibri"/>
        <family val="2"/>
        <charset val="204"/>
        <scheme val="minor"/>
      </rPr>
      <t xml:space="preserve"> 200мм, темно-серый пол. (браш)</t>
    </r>
  </si>
  <si>
    <r>
      <rPr>
        <b/>
        <sz val="11"/>
        <color theme="1"/>
        <rFont val="Calibri"/>
        <family val="2"/>
        <charset val="204"/>
        <scheme val="minor"/>
      </rPr>
      <t>Ручка двери L-200 для ДСП</t>
    </r>
    <r>
      <rPr>
        <sz val="11"/>
        <color theme="1"/>
        <rFont val="Calibri"/>
        <family val="2"/>
        <charset val="204"/>
        <scheme val="minor"/>
      </rPr>
      <t>, черный мат</t>
    </r>
  </si>
  <si>
    <r>
      <rPr>
        <b/>
        <sz val="11"/>
        <color theme="1"/>
        <rFont val="Calibri"/>
        <family val="2"/>
        <charset val="204"/>
        <scheme val="minor"/>
      </rPr>
      <t>Ручка двери L-200 для ДСП</t>
    </r>
    <r>
      <rPr>
        <sz val="11"/>
        <color theme="1"/>
        <rFont val="Calibri"/>
        <family val="2"/>
        <charset val="204"/>
        <scheme val="minor"/>
      </rPr>
      <t>, бронза картье.</t>
    </r>
  </si>
  <si>
    <t xml:space="preserve">Профиль для дверей IS-955, 
6100 мм (для стекла с уплотн.), черный мат </t>
  </si>
  <si>
    <t xml:space="preserve">Уплотнитель для профиля IS-955, 3000 мм </t>
  </si>
  <si>
    <t>Петля для двери IKS  95 град. 
33 кг, левая, черный (в к-те с загл.IS-MO-PI, коробом для петли SUPP-IS-CE-CF-VN)</t>
  </si>
  <si>
    <t>Петля для двери IKS  95 град. 
33 кг, правая, черный (в к-те с загл.IS-MO-PI, коробом для петли SUPP-IS-CE-CF-VN)</t>
  </si>
  <si>
    <t xml:space="preserve">Соедин. элемент для двери IKS под петлю 95 град.
левый (цамак) </t>
  </si>
  <si>
    <t xml:space="preserve">Соедин. элемент для двери IKS под петлю 95 град.
правый (цамак) </t>
  </si>
  <si>
    <t xml:space="preserve">Ручка, черный мат. </t>
  </si>
  <si>
    <t>Профиль для боковой рамки 
(стекло приклеив. 3М), бронза картье,  6100мм</t>
  </si>
  <si>
    <r>
      <rPr>
        <b/>
        <sz val="12"/>
        <color theme="1"/>
        <rFont val="Calibri"/>
        <family val="2"/>
        <charset val="204"/>
        <scheme val="minor"/>
      </rPr>
      <t xml:space="preserve">Профиль для дверей IS-955, </t>
    </r>
    <r>
      <rPr>
        <sz val="12"/>
        <color theme="1"/>
        <rFont val="Calibri"/>
        <family val="2"/>
        <charset val="204"/>
        <scheme val="minor"/>
      </rPr>
      <t xml:space="preserve">
6100 мм (для стекла с уплотн.), 
бронза картье</t>
    </r>
  </si>
  <si>
    <r>
      <rPr>
        <b/>
        <sz val="12"/>
        <color theme="1"/>
        <rFont val="Calibri"/>
        <family val="2"/>
        <charset val="204"/>
        <scheme val="minor"/>
      </rPr>
      <t xml:space="preserve">Профиль для дверей IS-955, 
</t>
    </r>
    <r>
      <rPr>
        <sz val="12"/>
        <color theme="1"/>
        <rFont val="Calibri"/>
        <family val="2"/>
        <charset val="204"/>
        <scheme val="minor"/>
      </rPr>
      <t xml:space="preserve">6100 мм (для стекла с уплотн.), черный мат </t>
    </r>
  </si>
  <si>
    <r>
      <rPr>
        <b/>
        <sz val="12"/>
        <color theme="1"/>
        <rFont val="Calibri"/>
        <family val="2"/>
        <charset val="204"/>
        <scheme val="minor"/>
      </rPr>
      <t>Профиль вертикальный глухой, черный мат.</t>
    </r>
    <r>
      <rPr>
        <sz val="12"/>
        <color theme="1"/>
        <rFont val="Calibri"/>
        <family val="2"/>
        <charset val="204"/>
        <scheme val="minor"/>
      </rPr>
      <t xml:space="preserve">
6100 мм </t>
    </r>
  </si>
  <si>
    <r>
      <rPr>
        <b/>
        <sz val="12"/>
        <color theme="1"/>
        <rFont val="Calibri"/>
        <family val="2"/>
        <charset val="204"/>
        <scheme val="minor"/>
      </rPr>
      <t>Профиль вертикальный глухой, бронза картье,</t>
    </r>
    <r>
      <rPr>
        <sz val="12"/>
        <color theme="1"/>
        <rFont val="Calibri"/>
        <family val="2"/>
        <charset val="204"/>
        <scheme val="minor"/>
      </rPr>
      <t xml:space="preserve"> 6100 мм </t>
    </r>
  </si>
  <si>
    <r>
      <rPr>
        <b/>
        <sz val="12"/>
        <color theme="1"/>
        <rFont val="Calibri"/>
        <family val="2"/>
        <charset val="204"/>
        <scheme val="minor"/>
      </rPr>
      <t>Профиль вертикальный передний под LED,</t>
    </r>
    <r>
      <rPr>
        <sz val="12"/>
        <color theme="1"/>
        <rFont val="Calibri"/>
        <family val="2"/>
        <charset val="204"/>
        <scheme val="minor"/>
      </rPr>
      <t xml:space="preserve"> 
черный мат., 6100 мм</t>
    </r>
  </si>
  <si>
    <r>
      <rPr>
        <b/>
        <sz val="12"/>
        <color theme="1"/>
        <rFont val="Calibri"/>
        <family val="2"/>
        <charset val="204"/>
        <scheme val="minor"/>
      </rPr>
      <t>Заглушка во все профиль 2545,</t>
    </r>
    <r>
      <rPr>
        <sz val="12"/>
        <color theme="1"/>
        <rFont val="Calibri"/>
        <family val="2"/>
        <charset val="204"/>
        <scheme val="minor"/>
      </rPr>
      <t xml:space="preserve"> 3000 мм (по две на длину)</t>
    </r>
  </si>
  <si>
    <r>
      <rPr>
        <b/>
        <sz val="12"/>
        <color theme="1"/>
        <rFont val="Calibri"/>
        <family val="2"/>
        <charset val="204"/>
        <scheme val="minor"/>
      </rPr>
      <t>Опора регулируемая,</t>
    </r>
    <r>
      <rPr>
        <sz val="12"/>
        <color theme="1"/>
        <rFont val="Calibri"/>
        <family val="2"/>
        <charset val="204"/>
        <scheme val="minor"/>
      </rPr>
      <t xml:space="preserve"> 
черный мат. </t>
    </r>
  </si>
  <si>
    <r>
      <rPr>
        <b/>
        <sz val="12"/>
        <color theme="1"/>
        <rFont val="Calibri"/>
        <family val="2"/>
        <charset val="204"/>
        <scheme val="minor"/>
      </rPr>
      <t>Профиль горизонтальный, черный мат.,</t>
    </r>
    <r>
      <rPr>
        <sz val="12"/>
        <color theme="1"/>
        <rFont val="Calibri"/>
        <family val="2"/>
        <charset val="204"/>
        <scheme val="minor"/>
      </rPr>
      <t xml:space="preserve"> 6100 мм (верх, нижний, центр.) </t>
    </r>
  </si>
  <si>
    <r>
      <rPr>
        <b/>
        <sz val="12"/>
        <color theme="1"/>
        <rFont val="Calibri"/>
        <family val="2"/>
        <charset val="204"/>
        <scheme val="minor"/>
      </rPr>
      <t>Профиль горизонтальный,</t>
    </r>
    <r>
      <rPr>
        <sz val="12"/>
        <color theme="1"/>
        <rFont val="Calibri"/>
        <family val="2"/>
        <charset val="204"/>
        <scheme val="minor"/>
      </rPr>
      <t xml:space="preserve"> бронза картье, 6100 мм (верх, нижний, центр.)</t>
    </r>
  </si>
  <si>
    <r>
      <rPr>
        <b/>
        <sz val="12"/>
        <color theme="1"/>
        <rFont val="Calibri"/>
        <family val="2"/>
        <charset val="204"/>
        <scheme val="minor"/>
      </rPr>
      <t xml:space="preserve">Соедин. элемент для горизонт. профиля OL-965 </t>
    </r>
    <r>
      <rPr>
        <sz val="12"/>
        <color theme="1"/>
        <rFont val="Calibri"/>
        <family val="2"/>
        <charset val="204"/>
        <scheme val="minor"/>
      </rPr>
      <t>(верх, низ) , нужно две на каждую перемычку</t>
    </r>
  </si>
  <si>
    <r>
      <rPr>
        <b/>
        <sz val="12"/>
        <color theme="1"/>
        <rFont val="Calibri"/>
        <family val="2"/>
        <charset val="204"/>
        <scheme val="minor"/>
      </rPr>
      <t>Соедин. элемент для горизонт. профиля OL-965</t>
    </r>
    <r>
      <rPr>
        <sz val="12"/>
        <color theme="1"/>
        <rFont val="Calibri"/>
        <family val="2"/>
        <charset val="204"/>
        <scheme val="minor"/>
      </rPr>
      <t xml:space="preserve"> (крепление к стене) </t>
    </r>
  </si>
  <si>
    <t xml:space="preserve">Профиль вертикальный глухой, черный мат.
6100 мм </t>
  </si>
  <si>
    <t xml:space="preserve">Профиль горизонтальный, черный мат., 6100 мм (верх, нижний, центр.) </t>
  </si>
  <si>
    <t>Соедин. элемент для горизонт. профиля OL-965 (верх, низ) , нужно две на каждую перемычку</t>
  </si>
  <si>
    <t xml:space="preserve">Профиль для двери IS-954
черный мат.(алюм.), 6100 мм 
(стекло требует прокраса по периметру и  приклеивается 3М) </t>
  </si>
  <si>
    <r>
      <rPr>
        <b/>
        <sz val="12"/>
        <color theme="1"/>
        <rFont val="Calibri"/>
        <family val="2"/>
        <charset val="204"/>
        <scheme val="minor"/>
      </rPr>
      <t>Профиль боковой вертикальный,</t>
    </r>
    <r>
      <rPr>
        <sz val="12"/>
        <color theme="1"/>
        <rFont val="Calibri"/>
        <family val="2"/>
        <charset val="204"/>
        <scheme val="minor"/>
      </rPr>
      <t xml:space="preserve"> 
черный мат., 5200 мм</t>
    </r>
  </si>
  <si>
    <r>
      <rPr>
        <b/>
        <sz val="12"/>
        <color theme="1"/>
        <rFont val="Calibri"/>
        <family val="2"/>
        <charset val="204"/>
        <scheme val="minor"/>
      </rPr>
      <t>Уплотнитель для стекла в профиль 2545,</t>
    </r>
    <r>
      <rPr>
        <sz val="12"/>
        <color theme="1"/>
        <rFont val="Calibri"/>
        <family val="2"/>
        <charset val="204"/>
        <scheme val="minor"/>
      </rPr>
      <t xml:space="preserve"> 3000 мм</t>
    </r>
  </si>
  <si>
    <r>
      <rPr>
        <b/>
        <sz val="12"/>
        <color theme="1"/>
        <rFont val="Calibri"/>
        <family val="2"/>
        <charset val="204"/>
        <scheme val="minor"/>
      </rPr>
      <t>Профиль горизонтальный,</t>
    </r>
    <r>
      <rPr>
        <sz val="12"/>
        <color theme="1"/>
        <rFont val="Calibri"/>
        <family val="2"/>
        <charset val="204"/>
        <scheme val="minor"/>
      </rPr>
      <t xml:space="preserve"> 
17,9х35 мм, черный мат., 6100 мм</t>
    </r>
  </si>
  <si>
    <r>
      <rPr>
        <b/>
        <sz val="12"/>
        <color theme="1"/>
        <rFont val="Calibri"/>
        <family val="2"/>
        <charset val="204"/>
        <scheme val="minor"/>
      </rPr>
      <t>Пластина нижняя 10х25 мм,</t>
    </r>
    <r>
      <rPr>
        <sz val="12"/>
        <color theme="1"/>
        <rFont val="Calibri"/>
        <family val="2"/>
        <charset val="204"/>
        <scheme val="minor"/>
      </rPr>
      <t xml:space="preserve"> 
черный мат., 6000 мм</t>
    </r>
  </si>
  <si>
    <r>
      <rPr>
        <b/>
        <sz val="12"/>
        <color theme="1"/>
        <rFont val="Calibri"/>
        <family val="2"/>
        <charset val="204"/>
        <scheme val="minor"/>
      </rPr>
      <t xml:space="preserve">Пластина верхняя 2х25 мм, 
</t>
    </r>
    <r>
      <rPr>
        <sz val="12"/>
        <color theme="1"/>
        <rFont val="Calibri"/>
        <family val="2"/>
        <charset val="204"/>
        <scheme val="minor"/>
      </rPr>
      <t>черный мат., 6000 мм</t>
    </r>
  </si>
  <si>
    <r>
      <rPr>
        <b/>
        <sz val="12"/>
        <color theme="1"/>
        <rFont val="Calibri"/>
        <family val="2"/>
        <charset val="204"/>
        <scheme val="minor"/>
      </rPr>
      <t xml:space="preserve">Пластина верхняя 2х25 мм,
</t>
    </r>
    <r>
      <rPr>
        <sz val="12"/>
        <color theme="1"/>
        <rFont val="Calibri"/>
        <family val="2"/>
        <charset val="204"/>
        <scheme val="minor"/>
      </rPr>
      <t xml:space="preserve"> бронза картье, 6000 мм</t>
    </r>
  </si>
  <si>
    <t>Профиль боковой вертикальный, 
черный мат., 5200 мм</t>
  </si>
  <si>
    <t>Уплотнитель для стекла в профиль 2545, 3000 мм</t>
  </si>
  <si>
    <t>Пластина нижняя 10х25 мм, 
черный мат., 6000 мм</t>
  </si>
  <si>
    <t>Пластина верхняя 2х25 мм, 
черный мат., 6000 мм</t>
  </si>
  <si>
    <t>Профиль горизонтальный, 
17,9х35 мм, черный мат., 6100 мм</t>
  </si>
  <si>
    <r>
      <rPr>
        <b/>
        <sz val="12"/>
        <color theme="1"/>
        <rFont val="Calibri"/>
        <family val="2"/>
        <charset val="204"/>
        <scheme val="minor"/>
      </rPr>
      <t>Труба гардеробная 29х13мм,</t>
    </r>
    <r>
      <rPr>
        <sz val="12"/>
        <color theme="1"/>
        <rFont val="Calibri"/>
        <family val="2"/>
        <charset val="204"/>
        <scheme val="minor"/>
      </rPr>
      <t xml:space="preserve"> 
черный, 6000мм</t>
    </r>
  </si>
  <si>
    <r>
      <rPr>
        <b/>
        <sz val="12"/>
        <color theme="1"/>
        <rFont val="Calibri"/>
        <family val="2"/>
        <charset val="204"/>
        <scheme val="minor"/>
      </rPr>
      <t>Уплотнитель для гардеробной трубы,</t>
    </r>
    <r>
      <rPr>
        <sz val="12"/>
        <color theme="1"/>
        <rFont val="Calibri"/>
        <family val="2"/>
        <charset val="204"/>
        <scheme val="minor"/>
      </rPr>
      <t xml:space="preserve"> 
3000мм</t>
    </r>
  </si>
  <si>
    <r>
      <rPr>
        <b/>
        <sz val="12"/>
        <color theme="1"/>
        <rFont val="Calibri"/>
        <family val="2"/>
        <charset val="204"/>
        <scheme val="minor"/>
      </rPr>
      <t xml:space="preserve">Держатель для трубы, 
</t>
    </r>
    <r>
      <rPr>
        <sz val="12"/>
        <color theme="1"/>
        <rFont val="Calibri"/>
        <family val="2"/>
        <charset val="204"/>
        <scheme val="minor"/>
      </rPr>
      <t>боковой (пара), черный</t>
    </r>
  </si>
  <si>
    <r>
      <rPr>
        <b/>
        <sz val="12"/>
        <color theme="1"/>
        <rFont val="Calibri"/>
        <family val="2"/>
        <charset val="204"/>
        <scheme val="minor"/>
      </rPr>
      <t>Держатель для трубы ,</t>
    </r>
    <r>
      <rPr>
        <sz val="12"/>
        <color theme="1"/>
        <rFont val="Calibri"/>
        <family val="2"/>
        <charset val="204"/>
        <scheme val="minor"/>
      </rPr>
      <t xml:space="preserve"> 
центральный, черный</t>
    </r>
  </si>
  <si>
    <r>
      <rPr>
        <b/>
        <sz val="12"/>
        <color theme="1"/>
        <rFont val="Calibri"/>
        <family val="2"/>
        <charset val="204"/>
        <scheme val="minor"/>
      </rPr>
      <t xml:space="preserve">Труба гардеробная (круглая) с пазом для уплотн., </t>
    </r>
    <r>
      <rPr>
        <sz val="12"/>
        <color theme="1"/>
        <rFont val="Calibri"/>
        <family val="2"/>
        <charset val="204"/>
        <scheme val="minor"/>
      </rPr>
      <t xml:space="preserve">бронза картье, 5600 мм </t>
    </r>
  </si>
  <si>
    <r>
      <rPr>
        <b/>
        <sz val="12"/>
        <color theme="1"/>
        <rFont val="Calibri"/>
        <family val="2"/>
        <charset val="204"/>
        <scheme val="minor"/>
      </rPr>
      <t xml:space="preserve">Труба гардеробная (круглая) с пазом для уплотн., </t>
    </r>
    <r>
      <rPr>
        <sz val="12"/>
        <color theme="1"/>
        <rFont val="Calibri"/>
        <family val="2"/>
        <charset val="204"/>
        <scheme val="minor"/>
      </rPr>
      <t xml:space="preserve">черный мат., 5600 мм </t>
    </r>
  </si>
  <si>
    <r>
      <rPr>
        <b/>
        <sz val="12"/>
        <color theme="1"/>
        <rFont val="Calibri"/>
        <family val="2"/>
        <charset val="204"/>
        <scheme val="minor"/>
      </rPr>
      <t xml:space="preserve">Держатель для трубы PR-679, 
</t>
    </r>
    <r>
      <rPr>
        <sz val="12"/>
        <color theme="1"/>
        <rFont val="Calibri"/>
        <family val="2"/>
        <charset val="204"/>
        <scheme val="minor"/>
      </rPr>
      <t xml:space="preserve">черный мат.  </t>
    </r>
  </si>
  <si>
    <r>
      <rPr>
        <b/>
        <sz val="12"/>
        <color theme="1"/>
        <rFont val="Calibri"/>
        <family val="2"/>
        <charset val="204"/>
        <scheme val="minor"/>
      </rPr>
      <t xml:space="preserve">Держатель для трубы PR-679, 
</t>
    </r>
    <r>
      <rPr>
        <sz val="12"/>
        <color theme="1"/>
        <rFont val="Calibri"/>
        <family val="2"/>
        <charset val="204"/>
        <scheme val="minor"/>
      </rPr>
      <t xml:space="preserve">под покраску  </t>
    </r>
  </si>
  <si>
    <r>
      <rPr>
        <b/>
        <sz val="12"/>
        <color theme="1"/>
        <rFont val="Calibri"/>
        <family val="2"/>
        <charset val="204"/>
        <scheme val="minor"/>
      </rPr>
      <t xml:space="preserve">Уплотнитель для трубы PR-679, </t>
    </r>
    <r>
      <rPr>
        <sz val="12"/>
        <color theme="1"/>
        <rFont val="Calibri"/>
        <family val="2"/>
        <charset val="204"/>
        <scheme val="minor"/>
      </rPr>
      <t xml:space="preserve">прозрачный </t>
    </r>
  </si>
  <si>
    <r>
      <rPr>
        <b/>
        <sz val="12"/>
        <color theme="1"/>
        <rFont val="Calibri"/>
        <family val="2"/>
        <charset val="204"/>
        <scheme val="minor"/>
      </rPr>
      <t>Профиль боковой и задний для полки,</t>
    </r>
    <r>
      <rPr>
        <sz val="12"/>
        <color theme="1"/>
        <rFont val="Calibri"/>
        <family val="2"/>
        <charset val="204"/>
        <scheme val="minor"/>
      </rPr>
      <t xml:space="preserve"> 
черный мат., 6100 мм </t>
    </r>
  </si>
  <si>
    <r>
      <rPr>
        <b/>
        <sz val="12"/>
        <color theme="1"/>
        <rFont val="Calibri"/>
        <family val="2"/>
        <charset val="204"/>
        <scheme val="minor"/>
      </rPr>
      <t>Профиль боковой и задний для полки,</t>
    </r>
    <r>
      <rPr>
        <sz val="12"/>
        <color theme="1"/>
        <rFont val="Calibri"/>
        <family val="2"/>
        <charset val="204"/>
        <scheme val="minor"/>
      </rPr>
      <t xml:space="preserve"> 
бронза картье, 6100 мм</t>
    </r>
  </si>
  <si>
    <r>
      <rPr>
        <b/>
        <sz val="12"/>
        <color theme="1"/>
        <rFont val="Calibri"/>
        <family val="2"/>
        <charset val="204"/>
        <scheme val="minor"/>
      </rPr>
      <t xml:space="preserve">Профиль фронтальный для света, </t>
    </r>
    <r>
      <rPr>
        <sz val="12"/>
        <color theme="1"/>
        <rFont val="Calibri"/>
        <family val="2"/>
        <charset val="204"/>
        <scheme val="minor"/>
      </rPr>
      <t xml:space="preserve">
черный мат., 6100 мм </t>
    </r>
  </si>
  <si>
    <r>
      <rPr>
        <b/>
        <sz val="12"/>
        <color theme="1"/>
        <rFont val="Calibri"/>
        <family val="2"/>
        <charset val="204"/>
        <scheme val="minor"/>
      </rPr>
      <t xml:space="preserve">Профиль фронтальный для света, </t>
    </r>
    <r>
      <rPr>
        <sz val="12"/>
        <color theme="1"/>
        <rFont val="Calibri"/>
        <family val="2"/>
        <charset val="204"/>
        <scheme val="minor"/>
      </rPr>
      <t xml:space="preserve">
бронза картье, 6100 мм</t>
    </r>
  </si>
  <si>
    <r>
      <rPr>
        <b/>
        <sz val="12"/>
        <color theme="1"/>
        <rFont val="Calibri"/>
        <family val="2"/>
        <charset val="204"/>
        <scheme val="minor"/>
      </rPr>
      <t>LED</t>
    </r>
    <r>
      <rPr>
        <sz val="12"/>
        <color theme="1"/>
        <rFont val="Calibri"/>
        <family val="2"/>
        <charset val="204"/>
        <scheme val="minor"/>
      </rPr>
      <t xml:space="preserve"> рассеиватель (рекомендуемый, есть возможность замены)</t>
    </r>
  </si>
  <si>
    <r>
      <rPr>
        <b/>
        <sz val="12"/>
        <color theme="1"/>
        <rFont val="Calibri"/>
        <family val="2"/>
        <charset val="204"/>
        <scheme val="minor"/>
      </rPr>
      <t>Держатель полки</t>
    </r>
    <r>
      <rPr>
        <sz val="12"/>
        <color theme="1"/>
        <rFont val="Calibri"/>
        <family val="2"/>
        <charset val="204"/>
        <scheme val="minor"/>
      </rPr>
      <t xml:space="preserve"> 
4 шт./комплект</t>
    </r>
  </si>
  <si>
    <r>
      <rPr>
        <b/>
        <sz val="12"/>
        <color theme="1"/>
        <rFont val="Calibri"/>
        <family val="2"/>
        <charset val="204"/>
        <scheme val="minor"/>
      </rPr>
      <t>Комплект соед элементов для полки Lait</t>
    </r>
    <r>
      <rPr>
        <sz val="12"/>
        <color theme="1"/>
        <rFont val="Calibri"/>
        <family val="2"/>
        <charset val="204"/>
        <scheme val="minor"/>
      </rPr>
      <t xml:space="preserve"> 
4 шт./комплект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</si>
</sst>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name val="Arial"/>
    </font>
    <font>
      <sz val="10"/>
      <color theme="1"/>
      <name val="Century Gothic"/>
    </font>
    <font>
      <b/>
      <sz val="12"/>
      <color theme="1"/>
      <name val="Gotham pro light"/>
    </font>
    <font>
      <sz val="12"/>
      <color theme="1"/>
      <name val="Arial"/>
    </font>
    <font>
      <sz val="12"/>
      <color theme="1"/>
      <name val="Gotham pro light"/>
    </font>
    <font>
      <sz val="11"/>
      <color theme="1"/>
      <name val="Calibri"/>
    </font>
    <font>
      <b/>
      <sz val="12"/>
      <color rgb="FFFF0000"/>
      <name val="Arial"/>
    </font>
    <font>
      <sz val="9"/>
      <color theme="1"/>
      <name val="Gotham pro light"/>
    </font>
    <font>
      <i/>
      <sz val="9"/>
      <color theme="1"/>
      <name val="Arial"/>
    </font>
    <font>
      <b/>
      <sz val="10"/>
      <color theme="1"/>
      <name val="Arial"/>
    </font>
    <font>
      <b/>
      <sz val="12"/>
      <color rgb="FFFF0000"/>
      <name val="Calibri"/>
    </font>
    <font>
      <sz val="11"/>
      <color rgb="FFFF0000"/>
      <name val="Calibri"/>
    </font>
    <font>
      <b/>
      <sz val="9"/>
      <color theme="1"/>
      <name val="Gotham pro light"/>
    </font>
    <font>
      <sz val="12"/>
      <color theme="1"/>
      <name val="Century Gothic"/>
    </font>
    <font>
      <sz val="11"/>
      <color rgb="FF000000"/>
      <name val="Roboto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rgb="FF6AA84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i/>
      <sz val="11"/>
      <color rgb="FF666666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color rgb="FF00000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185"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8" fillId="0" borderId="5" xfId="0" applyFont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9" fontId="11" fillId="3" borderId="5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Alignment="1"/>
    <xf numFmtId="0" fontId="12" fillId="0" borderId="0" xfId="0" applyFont="1"/>
    <xf numFmtId="0" fontId="12" fillId="0" borderId="0" xfId="0" applyFont="1" applyAlignment="1">
      <alignment horizontal="center"/>
    </xf>
    <xf numFmtId="2" fontId="12" fillId="0" borderId="0" xfId="0" applyNumberFormat="1" applyFont="1" applyAlignment="1">
      <alignment horizontal="right"/>
    </xf>
    <xf numFmtId="0" fontId="16" fillId="0" borderId="0" xfId="0" applyFont="1"/>
    <xf numFmtId="0" fontId="12" fillId="0" borderId="5" xfId="0" applyFont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2" fontId="17" fillId="3" borderId="0" xfId="0" applyNumberFormat="1" applyFont="1" applyFill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/>
    <xf numFmtId="0" fontId="18" fillId="0" borderId="0" xfId="0" applyFont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5" xfId="0" applyFont="1" applyBorder="1" applyAlignment="1">
      <alignment wrapText="1"/>
    </xf>
    <xf numFmtId="2" fontId="10" fillId="0" borderId="5" xfId="0" applyNumberFormat="1" applyFont="1" applyBorder="1"/>
    <xf numFmtId="0" fontId="18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2" fillId="0" borderId="0" xfId="0" applyFont="1" applyAlignment="1"/>
    <xf numFmtId="0" fontId="21" fillId="0" borderId="0" xfId="0" applyFont="1" applyAlignment="1">
      <alignment horizontal="center" vertical="center"/>
    </xf>
    <xf numFmtId="0" fontId="2" fillId="0" borderId="0" xfId="0" applyFont="1"/>
    <xf numFmtId="2" fontId="23" fillId="0" borderId="5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left" vertical="center" wrapText="1"/>
    </xf>
    <xf numFmtId="0" fontId="26" fillId="0" borderId="5" xfId="0" applyFont="1" applyBorder="1" applyAlignment="1">
      <alignment horizontal="center" vertical="center" wrapText="1"/>
    </xf>
    <xf numFmtId="2" fontId="23" fillId="3" borderId="5" xfId="0" applyNumberFormat="1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" fillId="0" borderId="5" xfId="0" applyFont="1" applyBorder="1"/>
    <xf numFmtId="9" fontId="27" fillId="3" borderId="5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/>
    <xf numFmtId="0" fontId="25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8" fillId="0" borderId="0" xfId="0" applyFont="1" applyAlignment="1"/>
    <xf numFmtId="2" fontId="22" fillId="0" borderId="0" xfId="0" applyNumberFormat="1" applyFont="1" applyAlignment="1">
      <alignment horizontal="right"/>
    </xf>
    <xf numFmtId="2" fontId="21" fillId="0" borderId="5" xfId="0" applyNumberFormat="1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2" fontId="21" fillId="3" borderId="5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0" fillId="0" borderId="0" xfId="0" applyFont="1" applyAlignment="1"/>
    <xf numFmtId="0" fontId="2" fillId="3" borderId="6" xfId="0" applyFont="1" applyFill="1" applyBorder="1" applyAlignment="1">
      <alignment horizontal="center" vertical="center" wrapText="1"/>
    </xf>
    <xf numFmtId="9" fontId="32" fillId="3" borderId="5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left"/>
    </xf>
    <xf numFmtId="0" fontId="2" fillId="0" borderId="5" xfId="0" applyFont="1" applyBorder="1" applyAlignment="1">
      <alignment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32" fillId="0" borderId="5" xfId="0" applyNumberFormat="1" applyFont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left" vertical="center" wrapText="1"/>
    </xf>
    <xf numFmtId="0" fontId="21" fillId="3" borderId="5" xfId="0" applyFont="1" applyFill="1" applyBorder="1" applyAlignment="1">
      <alignment horizontal="left" vertical="center" wrapText="1"/>
    </xf>
    <xf numFmtId="164" fontId="27" fillId="0" borderId="5" xfId="0" applyNumberFormat="1" applyFont="1" applyBorder="1" applyAlignment="1">
      <alignment horizontal="center" vertical="center"/>
    </xf>
    <xf numFmtId="164" fontId="26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wrapText="1"/>
    </xf>
    <xf numFmtId="2" fontId="26" fillId="0" borderId="5" xfId="0" applyNumberFormat="1" applyFont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0" xfId="0" applyFont="1" applyAlignment="1"/>
    <xf numFmtId="0" fontId="26" fillId="3" borderId="5" xfId="0" applyFont="1" applyFill="1" applyBorder="1" applyAlignment="1">
      <alignment horizontal="left" vertical="top" wrapText="1"/>
    </xf>
    <xf numFmtId="0" fontId="26" fillId="0" borderId="11" xfId="0" applyFont="1" applyBorder="1" applyAlignment="1">
      <alignment horizontal="center" vertical="center"/>
    </xf>
    <xf numFmtId="0" fontId="26" fillId="3" borderId="11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left" vertical="center" wrapText="1"/>
    </xf>
    <xf numFmtId="2" fontId="23" fillId="3" borderId="11" xfId="0" applyNumberFormat="1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wrapText="1"/>
    </xf>
    <xf numFmtId="0" fontId="26" fillId="0" borderId="3" xfId="0" applyFont="1" applyBorder="1" applyAlignment="1">
      <alignment horizontal="center"/>
    </xf>
    <xf numFmtId="2" fontId="23" fillId="3" borderId="3" xfId="0" applyNumberFormat="1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3" fillId="3" borderId="11" xfId="0" applyFont="1" applyFill="1" applyBorder="1" applyAlignment="1">
      <alignment wrapText="1"/>
    </xf>
    <xf numFmtId="0" fontId="26" fillId="0" borderId="11" xfId="0" applyFont="1" applyBorder="1" applyAlignment="1">
      <alignment horizontal="center"/>
    </xf>
    <xf numFmtId="0" fontId="26" fillId="0" borderId="5" xfId="0" applyFont="1" applyBorder="1" applyAlignment="1">
      <alignment horizontal="left"/>
    </xf>
    <xf numFmtId="0" fontId="26" fillId="0" borderId="5" xfId="0" applyFont="1" applyBorder="1" applyAlignment="1"/>
    <xf numFmtId="2" fontId="26" fillId="0" borderId="5" xfId="0" applyNumberFormat="1" applyFont="1" applyBorder="1"/>
    <xf numFmtId="0" fontId="26" fillId="0" borderId="5" xfId="0" applyFont="1" applyBorder="1"/>
    <xf numFmtId="2" fontId="26" fillId="3" borderId="5" xfId="0" applyNumberFormat="1" applyFont="1" applyFill="1" applyBorder="1" applyAlignment="1">
      <alignment horizontal="left" vertical="center" wrapText="1"/>
    </xf>
    <xf numFmtId="2" fontId="26" fillId="3" borderId="5" xfId="0" applyNumberFormat="1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164" fontId="26" fillId="0" borderId="0" xfId="0" applyNumberFormat="1" applyFont="1" applyAlignment="1"/>
    <xf numFmtId="2" fontId="23" fillId="0" borderId="5" xfId="0" applyNumberFormat="1" applyFont="1" applyBorder="1" applyAlignment="1">
      <alignment horizontal="center" vertical="center" wrapText="1"/>
    </xf>
    <xf numFmtId="2" fontId="26" fillId="0" borderId="5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center"/>
    </xf>
    <xf numFmtId="0" fontId="26" fillId="0" borderId="1" xfId="0" applyFont="1" applyBorder="1" applyAlignment="1"/>
    <xf numFmtId="0" fontId="26" fillId="0" borderId="1" xfId="0" applyFont="1" applyBorder="1" applyAlignment="1">
      <alignment wrapText="1"/>
    </xf>
    <xf numFmtId="0" fontId="26" fillId="0" borderId="0" xfId="0" applyFont="1"/>
    <xf numFmtId="0" fontId="26" fillId="0" borderId="0" xfId="0" applyFont="1" applyAlignment="1">
      <alignment horizontal="center"/>
    </xf>
    <xf numFmtId="0" fontId="2" fillId="3" borderId="4" xfId="0" applyFont="1" applyFill="1" applyBorder="1" applyAlignment="1">
      <alignment horizontal="center" vertical="center" wrapText="1"/>
    </xf>
    <xf numFmtId="0" fontId="24" fillId="0" borderId="6" xfId="0" applyFont="1" applyBorder="1"/>
    <xf numFmtId="0" fontId="23" fillId="4" borderId="0" xfId="0" applyFont="1" applyFill="1" applyAlignment="1">
      <alignment horizontal="center" vertical="center"/>
    </xf>
    <xf numFmtId="0" fontId="2" fillId="0" borderId="0" xfId="0" applyFont="1" applyAlignment="1"/>
    <xf numFmtId="0" fontId="31" fillId="0" borderId="1" xfId="0" applyFont="1" applyBorder="1" applyAlignment="1">
      <alignment horizontal="left" vertical="center"/>
    </xf>
    <xf numFmtId="0" fontId="24" fillId="0" borderId="2" xfId="0" applyFont="1" applyBorder="1"/>
    <xf numFmtId="0" fontId="24" fillId="0" borderId="3" xfId="0" applyFont="1" applyBorder="1"/>
    <xf numFmtId="0" fontId="21" fillId="0" borderId="4" xfId="0" applyFont="1" applyBorder="1" applyAlignment="1">
      <alignment horizontal="center" vertical="center" wrapText="1"/>
    </xf>
    <xf numFmtId="0" fontId="24" fillId="0" borderId="8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1" fillId="0" borderId="1" xfId="0" applyFont="1" applyBorder="1" applyAlignment="1">
      <alignment horizontal="right" vertical="center" wrapText="1"/>
    </xf>
    <xf numFmtId="0" fontId="24" fillId="0" borderId="2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right" vertical="center" wrapText="1"/>
    </xf>
    <xf numFmtId="0" fontId="24" fillId="0" borderId="9" xfId="0" applyFont="1" applyBorder="1" applyAlignment="1">
      <alignment vertical="center" wrapText="1"/>
    </xf>
    <xf numFmtId="0" fontId="26" fillId="0" borderId="0" xfId="0" applyFont="1" applyAlignment="1"/>
    <xf numFmtId="0" fontId="30" fillId="0" borderId="1" xfId="0" applyFont="1" applyBorder="1" applyAlignment="1">
      <alignment horizontal="center"/>
    </xf>
    <xf numFmtId="0" fontId="29" fillId="0" borderId="2" xfId="0" applyFont="1" applyBorder="1"/>
    <xf numFmtId="0" fontId="29" fillId="0" borderId="3" xfId="0" applyFont="1" applyBorder="1"/>
    <xf numFmtId="0" fontId="21" fillId="0" borderId="4" xfId="0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34" fillId="0" borderId="2" xfId="0" applyFont="1" applyBorder="1"/>
    <xf numFmtId="0" fontId="34" fillId="0" borderId="3" xfId="0" applyFont="1" applyBorder="1"/>
    <xf numFmtId="0" fontId="23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right" vertical="center"/>
    </xf>
    <xf numFmtId="0" fontId="24" fillId="0" borderId="8" xfId="0" applyFont="1" applyBorder="1"/>
    <xf numFmtId="0" fontId="23" fillId="0" borderId="4" xfId="0" applyFont="1" applyBorder="1" applyAlignment="1">
      <alignment vertical="center" wrapText="1"/>
    </xf>
    <xf numFmtId="0" fontId="34" fillId="0" borderId="8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5" fillId="0" borderId="2" xfId="0" applyFont="1" applyBorder="1"/>
    <xf numFmtId="0" fontId="5" fillId="0" borderId="3" xfId="0" applyFont="1" applyBorder="1"/>
    <xf numFmtId="0" fontId="23" fillId="0" borderId="1" xfId="0" applyFont="1" applyBorder="1" applyAlignment="1">
      <alignment horizontal="right" vertical="center" wrapText="1"/>
    </xf>
    <xf numFmtId="0" fontId="34" fillId="0" borderId="2" xfId="0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2" fontId="21" fillId="0" borderId="4" xfId="0" applyNumberFormat="1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27" fillId="0" borderId="1" xfId="0" applyFont="1" applyBorder="1" applyAlignment="1">
      <alignment horizontal="left" vertical="center" wrapText="1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6" fillId="3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 wrapText="1"/>
    </xf>
    <xf numFmtId="0" fontId="34" fillId="0" borderId="6" xfId="0" applyFont="1" applyBorder="1"/>
    <xf numFmtId="0" fontId="26" fillId="3" borderId="13" xfId="0" applyFont="1" applyFill="1" applyBorder="1" applyAlignment="1">
      <alignment horizontal="center" wrapText="1"/>
    </xf>
    <xf numFmtId="0" fontId="34" fillId="0" borderId="11" xfId="0" applyFont="1" applyBorder="1"/>
    <xf numFmtId="0" fontId="26" fillId="0" borderId="4" xfId="0" applyFont="1" applyBorder="1" applyAlignment="1">
      <alignment horizontal="center" vertical="center" wrapText="1"/>
    </xf>
    <xf numFmtId="0" fontId="34" fillId="0" borderId="8" xfId="0" applyFont="1" applyBorder="1"/>
    <xf numFmtId="0" fontId="23" fillId="0" borderId="4" xfId="0" applyFont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34" fillId="0" borderId="12" xfId="0" applyFont="1" applyBorder="1"/>
    <xf numFmtId="0" fontId="35" fillId="0" borderId="10" xfId="0" applyFont="1" applyBorder="1" applyAlignment="1"/>
    <xf numFmtId="0" fontId="34" fillId="0" borderId="10" xfId="0" applyFont="1" applyBorder="1"/>
    <xf numFmtId="2" fontId="23" fillId="0" borderId="4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6" fillId="0" borderId="1" xfId="0" applyFont="1" applyBorder="1" applyAlignment="1"/>
    <xf numFmtId="0" fontId="10" fillId="0" borderId="1" xfId="0" applyFont="1" applyBorder="1" applyAlignment="1"/>
    <xf numFmtId="0" fontId="27" fillId="0" borderId="1" xfId="0" applyFont="1" applyBorder="1" applyAlignment="1">
      <alignment horizontal="center" wrapText="1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26" fillId="3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 wrapText="1"/>
    </xf>
    <xf numFmtId="0" fontId="26" fillId="3" borderId="1" xfId="0" applyFont="1" applyFill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13" fillId="0" borderId="14" xfId="0" applyNumberFormat="1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2" fontId="36" fillId="0" borderId="14" xfId="0" applyNumberFormat="1" applyFont="1" applyBorder="1" applyAlignment="1">
      <alignment horizontal="center" wrapText="1"/>
    </xf>
    <xf numFmtId="2" fontId="36" fillId="0" borderId="0" xfId="0" applyNumberFormat="1" applyFont="1" applyAlignment="1">
      <alignment horizont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jp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jpg"/><Relationship Id="rId2" Type="http://schemas.openxmlformats.org/officeDocument/2006/relationships/image" Target="../media/image12.png"/><Relationship Id="rId1" Type="http://schemas.openxmlformats.org/officeDocument/2006/relationships/image" Target="../media/image11.jpg"/><Relationship Id="rId6" Type="http://schemas.openxmlformats.org/officeDocument/2006/relationships/image" Target="../media/image16.png"/><Relationship Id="rId11" Type="http://schemas.openxmlformats.org/officeDocument/2006/relationships/image" Target="../media/image21.jp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jpg"/><Relationship Id="rId9" Type="http://schemas.openxmlformats.org/officeDocument/2006/relationships/image" Target="../media/image19.png"/><Relationship Id="rId14" Type="http://schemas.openxmlformats.org/officeDocument/2006/relationships/image" Target="../media/image2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g"/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3" Type="http://schemas.openxmlformats.org/officeDocument/2006/relationships/image" Target="../media/image27.jpg"/><Relationship Id="rId21" Type="http://schemas.openxmlformats.org/officeDocument/2006/relationships/image" Target="../media/image23.jpg"/><Relationship Id="rId7" Type="http://schemas.openxmlformats.org/officeDocument/2006/relationships/image" Target="../media/image31.jpg"/><Relationship Id="rId12" Type="http://schemas.openxmlformats.org/officeDocument/2006/relationships/image" Target="../media/image36.jpg"/><Relationship Id="rId17" Type="http://schemas.openxmlformats.org/officeDocument/2006/relationships/image" Target="../media/image41.png"/><Relationship Id="rId2" Type="http://schemas.openxmlformats.org/officeDocument/2006/relationships/image" Target="../media/image26.jp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1" Type="http://schemas.openxmlformats.org/officeDocument/2006/relationships/image" Target="../media/image25.jpg"/><Relationship Id="rId6" Type="http://schemas.openxmlformats.org/officeDocument/2006/relationships/image" Target="../media/image30.jpg"/><Relationship Id="rId11" Type="http://schemas.openxmlformats.org/officeDocument/2006/relationships/image" Target="../media/image35.jpg"/><Relationship Id="rId5" Type="http://schemas.openxmlformats.org/officeDocument/2006/relationships/image" Target="../media/image29.jpg"/><Relationship Id="rId15" Type="http://schemas.openxmlformats.org/officeDocument/2006/relationships/image" Target="../media/image39.png"/><Relationship Id="rId10" Type="http://schemas.openxmlformats.org/officeDocument/2006/relationships/image" Target="../media/image34.jpg"/><Relationship Id="rId19" Type="http://schemas.openxmlformats.org/officeDocument/2006/relationships/image" Target="../media/image43.png"/><Relationship Id="rId4" Type="http://schemas.openxmlformats.org/officeDocument/2006/relationships/image" Target="../media/image28.jpg"/><Relationship Id="rId9" Type="http://schemas.openxmlformats.org/officeDocument/2006/relationships/image" Target="../media/image33.jpg"/><Relationship Id="rId14" Type="http://schemas.openxmlformats.org/officeDocument/2006/relationships/image" Target="../media/image38.png"/><Relationship Id="rId22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g"/><Relationship Id="rId13" Type="http://schemas.openxmlformats.org/officeDocument/2006/relationships/image" Target="../media/image56.png"/><Relationship Id="rId18" Type="http://schemas.openxmlformats.org/officeDocument/2006/relationships/image" Target="../media/image60.png"/><Relationship Id="rId3" Type="http://schemas.openxmlformats.org/officeDocument/2006/relationships/image" Target="../media/image48.jpg"/><Relationship Id="rId7" Type="http://schemas.openxmlformats.org/officeDocument/2006/relationships/image" Target="../media/image51.jpg"/><Relationship Id="rId12" Type="http://schemas.openxmlformats.org/officeDocument/2006/relationships/image" Target="../media/image55.png"/><Relationship Id="rId17" Type="http://schemas.openxmlformats.org/officeDocument/2006/relationships/image" Target="../media/image59.jpg"/><Relationship Id="rId2" Type="http://schemas.openxmlformats.org/officeDocument/2006/relationships/image" Target="../media/image47.jpg"/><Relationship Id="rId16" Type="http://schemas.openxmlformats.org/officeDocument/2006/relationships/image" Target="../media/image42.png"/><Relationship Id="rId1" Type="http://schemas.openxmlformats.org/officeDocument/2006/relationships/image" Target="../media/image46.jpg"/><Relationship Id="rId6" Type="http://schemas.openxmlformats.org/officeDocument/2006/relationships/image" Target="../media/image50.jpg"/><Relationship Id="rId11" Type="http://schemas.openxmlformats.org/officeDocument/2006/relationships/image" Target="../media/image54.png"/><Relationship Id="rId5" Type="http://schemas.openxmlformats.org/officeDocument/2006/relationships/image" Target="../media/image49.jpg"/><Relationship Id="rId15" Type="http://schemas.openxmlformats.org/officeDocument/2006/relationships/image" Target="../media/image58.jpg"/><Relationship Id="rId10" Type="http://schemas.openxmlformats.org/officeDocument/2006/relationships/image" Target="../media/image53.png"/><Relationship Id="rId4" Type="http://schemas.openxmlformats.org/officeDocument/2006/relationships/image" Target="../media/image29.jpg"/><Relationship Id="rId9" Type="http://schemas.openxmlformats.org/officeDocument/2006/relationships/image" Target="../media/image52.png"/><Relationship Id="rId14" Type="http://schemas.openxmlformats.org/officeDocument/2006/relationships/image" Target="../media/image5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g"/><Relationship Id="rId3" Type="http://schemas.openxmlformats.org/officeDocument/2006/relationships/image" Target="../media/image63.jpg"/><Relationship Id="rId7" Type="http://schemas.openxmlformats.org/officeDocument/2006/relationships/image" Target="../media/image67.jpg"/><Relationship Id="rId12" Type="http://schemas.openxmlformats.org/officeDocument/2006/relationships/image" Target="../media/image72.png"/><Relationship Id="rId2" Type="http://schemas.openxmlformats.org/officeDocument/2006/relationships/image" Target="../media/image62.jpg"/><Relationship Id="rId1" Type="http://schemas.openxmlformats.org/officeDocument/2006/relationships/image" Target="../media/image61.jpg"/><Relationship Id="rId6" Type="http://schemas.openxmlformats.org/officeDocument/2006/relationships/image" Target="../media/image66.jpg"/><Relationship Id="rId11" Type="http://schemas.openxmlformats.org/officeDocument/2006/relationships/image" Target="../media/image71.png"/><Relationship Id="rId5" Type="http://schemas.openxmlformats.org/officeDocument/2006/relationships/image" Target="../media/image65.jpg"/><Relationship Id="rId10" Type="http://schemas.openxmlformats.org/officeDocument/2006/relationships/image" Target="../media/image70.png"/><Relationship Id="rId4" Type="http://schemas.openxmlformats.org/officeDocument/2006/relationships/image" Target="../media/image64.jp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g"/><Relationship Id="rId2" Type="http://schemas.openxmlformats.org/officeDocument/2006/relationships/image" Target="../media/image74.jpg"/><Relationship Id="rId1" Type="http://schemas.openxmlformats.org/officeDocument/2006/relationships/image" Target="../media/image73.jpg"/><Relationship Id="rId6" Type="http://schemas.openxmlformats.org/officeDocument/2006/relationships/image" Target="../media/image77.jpg"/><Relationship Id="rId5" Type="http://schemas.openxmlformats.org/officeDocument/2006/relationships/image" Target="../media/image76.png"/><Relationship Id="rId4" Type="http://schemas.openxmlformats.org/officeDocument/2006/relationships/image" Target="../media/image6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41414</xdr:colOff>
      <xdr:row>15</xdr:row>
      <xdr:rowOff>316398</xdr:rowOff>
    </xdr:from>
    <xdr:ext cx="919369" cy="801482"/>
    <xdr:pic>
      <xdr:nvPicPr>
        <xdr:cNvPr id="2" name="image9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9169" r="17479"/>
        <a:stretch/>
      </xdr:blipFill>
      <xdr:spPr>
        <a:xfrm>
          <a:off x="977349" y="12930811"/>
          <a:ext cx="919369" cy="801482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57979</xdr:colOff>
      <xdr:row>12</xdr:row>
      <xdr:rowOff>200442</xdr:rowOff>
    </xdr:from>
    <xdr:ext cx="900835" cy="818322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14255" r="15351"/>
        <a:stretch/>
      </xdr:blipFill>
      <xdr:spPr>
        <a:xfrm>
          <a:off x="993914" y="11315703"/>
          <a:ext cx="900835" cy="818322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40585</xdr:colOff>
      <xdr:row>10</xdr:row>
      <xdr:rowOff>426541</xdr:rowOff>
    </xdr:from>
    <xdr:ext cx="913158" cy="583924"/>
    <xdr:pic>
      <xdr:nvPicPr>
        <xdr:cNvPr id="4" name="image2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6520" y="10175171"/>
          <a:ext cx="913158" cy="5839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22412</xdr:colOff>
      <xdr:row>1</xdr:row>
      <xdr:rowOff>319848</xdr:rowOff>
    </xdr:from>
    <xdr:ext cx="2132642" cy="1854093"/>
    <xdr:pic>
      <xdr:nvPicPr>
        <xdr:cNvPr id="5" name="image7.png" title="Зображення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12" y="2112789"/>
          <a:ext cx="2132642" cy="185409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1878266</xdr:colOff>
      <xdr:row>1</xdr:row>
      <xdr:rowOff>114939</xdr:rowOff>
    </xdr:from>
    <xdr:ext cx="3084273" cy="2159855"/>
    <xdr:pic>
      <xdr:nvPicPr>
        <xdr:cNvPr id="6" name="image5.png" title="Зображення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72913" y="1907880"/>
          <a:ext cx="3084273" cy="215985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126108</xdr:rowOff>
    </xdr:from>
    <xdr:ext cx="6972300" cy="1603912"/>
    <xdr:pic>
      <xdr:nvPicPr>
        <xdr:cNvPr id="7" name="image10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6108"/>
          <a:ext cx="6972300" cy="1603912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273904</xdr:colOff>
      <xdr:row>1</xdr:row>
      <xdr:rowOff>141355</xdr:rowOff>
    </xdr:from>
    <xdr:ext cx="1533525" cy="2028825"/>
    <xdr:pic>
      <xdr:nvPicPr>
        <xdr:cNvPr id="8" name="image6.png" title="Зображення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68551" y="1934296"/>
          <a:ext cx="1533525" cy="2028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33618</xdr:colOff>
      <xdr:row>5</xdr:row>
      <xdr:rowOff>336177</xdr:rowOff>
    </xdr:from>
    <xdr:ext cx="773206" cy="676275"/>
    <xdr:pic>
      <xdr:nvPicPr>
        <xdr:cNvPr id="9" name="image8.jpg" title="Зображення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 cstate="print"/>
        <a:srcRect r="26203"/>
        <a:stretch/>
      </xdr:blipFill>
      <xdr:spPr>
        <a:xfrm>
          <a:off x="963706" y="5468471"/>
          <a:ext cx="773206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67237</xdr:colOff>
      <xdr:row>7</xdr:row>
      <xdr:rowOff>324969</xdr:rowOff>
    </xdr:from>
    <xdr:ext cx="881238" cy="560293"/>
    <xdr:pic>
      <xdr:nvPicPr>
        <xdr:cNvPr id="10" name="image4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97325" y="6914028"/>
          <a:ext cx="881238" cy="560293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85095</xdr:colOff>
      <xdr:row>8</xdr:row>
      <xdr:rowOff>24864</xdr:rowOff>
    </xdr:from>
    <xdr:ext cx="843592" cy="593912"/>
    <xdr:pic>
      <xdr:nvPicPr>
        <xdr:cNvPr id="11" name="image3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" cstate="print"/>
        <a:srcRect r="27226"/>
        <a:stretch/>
      </xdr:blipFill>
      <xdr:spPr>
        <a:xfrm>
          <a:off x="1019736" y="7746067"/>
          <a:ext cx="843592" cy="593912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107155</xdr:colOff>
      <xdr:row>8</xdr:row>
      <xdr:rowOff>695186</xdr:rowOff>
    </xdr:from>
    <xdr:ext cx="325135" cy="340658"/>
    <xdr:pic>
      <xdr:nvPicPr>
        <xdr:cNvPr id="12" name="image3.jpg">
          <a:extLst>
            <a:ext uri="{FF2B5EF4-FFF2-40B4-BE49-F238E27FC236}">
              <a16:creationId xmlns:a16="http://schemas.microsoft.com/office/drawing/2014/main" xmlns="" id="{C58B2B9D-D630-4942-B8CF-E8986393892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" cstate="print"/>
        <a:srcRect l="71952" b="42642"/>
        <a:stretch/>
      </xdr:blipFill>
      <xdr:spPr>
        <a:xfrm>
          <a:off x="1041796" y="8416389"/>
          <a:ext cx="325135" cy="34065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563165</xdr:colOff>
      <xdr:row>8</xdr:row>
      <xdr:rowOff>720329</xdr:rowOff>
    </xdr:from>
    <xdr:ext cx="325135" cy="250872"/>
    <xdr:pic>
      <xdr:nvPicPr>
        <xdr:cNvPr id="13" name="image3.jpg">
          <a:extLst>
            <a:ext uri="{FF2B5EF4-FFF2-40B4-BE49-F238E27FC236}">
              <a16:creationId xmlns:a16="http://schemas.microsoft.com/office/drawing/2014/main" xmlns="" id="{014860DA-2660-4795-ACFD-0CCF6E7739E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" cstate="print"/>
        <a:srcRect l="71952" t="57760"/>
        <a:stretch/>
      </xdr:blipFill>
      <xdr:spPr>
        <a:xfrm>
          <a:off x="1497806" y="8441532"/>
          <a:ext cx="325135" cy="250872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481293</xdr:colOff>
      <xdr:row>23</xdr:row>
      <xdr:rowOff>638735</xdr:rowOff>
    </xdr:from>
    <xdr:ext cx="1676400" cy="1000125"/>
    <xdr:pic>
      <xdr:nvPicPr>
        <xdr:cNvPr id="2" name="image26.jpg" title="Зображення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1117" y="22893617"/>
          <a:ext cx="1676400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912159</xdr:colOff>
      <xdr:row>26</xdr:row>
      <xdr:rowOff>166967</xdr:rowOff>
    </xdr:from>
    <xdr:ext cx="676275" cy="1038225"/>
    <xdr:pic>
      <xdr:nvPicPr>
        <xdr:cNvPr id="3" name="image18.png" title="Зображення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61983" y="24741467"/>
          <a:ext cx="676275" cy="1038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366432</xdr:colOff>
      <xdr:row>16</xdr:row>
      <xdr:rowOff>512109</xdr:rowOff>
    </xdr:from>
    <xdr:ext cx="1857375" cy="885825"/>
    <xdr:pic>
      <xdr:nvPicPr>
        <xdr:cNvPr id="4" name="image19.png" title="Зображення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16256" y="16614962"/>
          <a:ext cx="1857375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585508</xdr:colOff>
      <xdr:row>18</xdr:row>
      <xdr:rowOff>226359</xdr:rowOff>
    </xdr:from>
    <xdr:ext cx="1362075" cy="1000125"/>
    <xdr:pic>
      <xdr:nvPicPr>
        <xdr:cNvPr id="5" name="image22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5332" y="18368683"/>
          <a:ext cx="136207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662268</xdr:colOff>
      <xdr:row>20</xdr:row>
      <xdr:rowOff>87406</xdr:rowOff>
    </xdr:from>
    <xdr:ext cx="1085850" cy="1219200"/>
    <xdr:pic>
      <xdr:nvPicPr>
        <xdr:cNvPr id="6" name="image11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12092" y="19596847"/>
          <a:ext cx="108585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468457</xdr:colOff>
      <xdr:row>1</xdr:row>
      <xdr:rowOff>1058141</xdr:rowOff>
    </xdr:from>
    <xdr:ext cx="3371850" cy="3362325"/>
    <xdr:pic>
      <xdr:nvPicPr>
        <xdr:cNvPr id="8" name="image25.png" title="Зображення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23139" y="3569277"/>
          <a:ext cx="3371850" cy="3362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1192357</xdr:colOff>
      <xdr:row>1</xdr:row>
      <xdr:rowOff>2886075</xdr:rowOff>
    </xdr:from>
    <xdr:ext cx="2428875" cy="1543050"/>
    <xdr:pic>
      <xdr:nvPicPr>
        <xdr:cNvPr id="9" name="image12.png" title="Зображення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04084" y="5397211"/>
          <a:ext cx="2428875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292677</xdr:colOff>
      <xdr:row>1</xdr:row>
      <xdr:rowOff>1013114</xdr:rowOff>
    </xdr:from>
    <xdr:ext cx="2390775" cy="1524000"/>
    <xdr:pic>
      <xdr:nvPicPr>
        <xdr:cNvPr id="10" name="image17.png" title="Зображення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2677" y="3524250"/>
          <a:ext cx="2390775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649431</xdr:colOff>
      <xdr:row>1</xdr:row>
      <xdr:rowOff>1073727</xdr:rowOff>
    </xdr:from>
    <xdr:ext cx="3552825" cy="3362325"/>
    <xdr:pic>
      <xdr:nvPicPr>
        <xdr:cNvPr id="11" name="image16.png" title="Зображення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81704" y="3584863"/>
          <a:ext cx="3552825" cy="3362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490258</xdr:colOff>
      <xdr:row>14</xdr:row>
      <xdr:rowOff>308162</xdr:rowOff>
    </xdr:from>
    <xdr:ext cx="1676400" cy="781050"/>
    <xdr:pic>
      <xdr:nvPicPr>
        <xdr:cNvPr id="12" name="image20.png" title="Зображення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40082" y="14864603"/>
          <a:ext cx="1676400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526677</xdr:colOff>
      <xdr:row>7</xdr:row>
      <xdr:rowOff>224118</xdr:rowOff>
    </xdr:from>
    <xdr:ext cx="1638300" cy="990600"/>
    <xdr:pic>
      <xdr:nvPicPr>
        <xdr:cNvPr id="13" name="image13.jpg" title="Зображення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01" y="9446559"/>
          <a:ext cx="16383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739588</xdr:colOff>
      <xdr:row>10</xdr:row>
      <xdr:rowOff>381000</xdr:rowOff>
    </xdr:from>
    <xdr:ext cx="1219200" cy="742950"/>
    <xdr:pic>
      <xdr:nvPicPr>
        <xdr:cNvPr id="14" name="image28.jpg" title="Зображення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89412" y="11956676"/>
          <a:ext cx="12192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537881</xdr:colOff>
      <xdr:row>12</xdr:row>
      <xdr:rowOff>156883</xdr:rowOff>
    </xdr:from>
    <xdr:ext cx="1476375" cy="895350"/>
    <xdr:pic>
      <xdr:nvPicPr>
        <xdr:cNvPr id="15" name="image15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87705" y="13234148"/>
          <a:ext cx="1476375" cy="895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8</xdr:col>
      <xdr:colOff>675410</xdr:colOff>
      <xdr:row>1</xdr:row>
      <xdr:rowOff>595549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3B8212D2-98C7-4EB0-B8B9-5D8420D3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05955" cy="31066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314325</xdr:colOff>
      <xdr:row>34</xdr:row>
      <xdr:rowOff>85725</xdr:rowOff>
    </xdr:from>
    <xdr:ext cx="1076325" cy="714375"/>
    <xdr:pic>
      <xdr:nvPicPr>
        <xdr:cNvPr id="2" name="image14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12</xdr:row>
      <xdr:rowOff>95250</xdr:rowOff>
    </xdr:from>
    <xdr:ext cx="1076325" cy="714375"/>
    <xdr:pic>
      <xdr:nvPicPr>
        <xdr:cNvPr id="3" name="image23.jpg" title="Зображення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</xdr:row>
      <xdr:rowOff>190500</xdr:rowOff>
    </xdr:from>
    <xdr:ext cx="1447800" cy="1447800"/>
    <xdr:pic>
      <xdr:nvPicPr>
        <xdr:cNvPr id="4" name="image32.jpg" title="Зображення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7</xdr:row>
      <xdr:rowOff>19050</xdr:rowOff>
    </xdr:from>
    <xdr:ext cx="1076325" cy="1190625"/>
    <xdr:pic>
      <xdr:nvPicPr>
        <xdr:cNvPr id="5" name="image24.jpg" title="Зображення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954181</xdr:colOff>
      <xdr:row>11</xdr:row>
      <xdr:rowOff>219075</xdr:rowOff>
    </xdr:from>
    <xdr:ext cx="1295400" cy="895350"/>
    <xdr:pic>
      <xdr:nvPicPr>
        <xdr:cNvPr id="6" name="image30.jpg" title="Зображення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58210" y="13117046"/>
          <a:ext cx="1295400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15</xdr:row>
      <xdr:rowOff>209550</xdr:rowOff>
    </xdr:from>
    <xdr:ext cx="1076325" cy="1076325"/>
    <xdr:pic>
      <xdr:nvPicPr>
        <xdr:cNvPr id="7" name="image21.jpg" title="Зображення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32</xdr:row>
      <xdr:rowOff>419100</xdr:rowOff>
    </xdr:from>
    <xdr:ext cx="1076325" cy="1076325"/>
    <xdr:pic>
      <xdr:nvPicPr>
        <xdr:cNvPr id="8" name="image34.jpg" title="Зображення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17</xdr:row>
      <xdr:rowOff>66675</xdr:rowOff>
    </xdr:from>
    <xdr:ext cx="1000125" cy="1000125"/>
    <xdr:pic>
      <xdr:nvPicPr>
        <xdr:cNvPr id="9" name="image27.jpg" title="Зображення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36</xdr:row>
      <xdr:rowOff>123825</xdr:rowOff>
    </xdr:from>
    <xdr:ext cx="1000125" cy="1000125"/>
    <xdr:pic>
      <xdr:nvPicPr>
        <xdr:cNvPr id="10" name="image31.jpg" title="Зображення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179234</xdr:rowOff>
    </xdr:from>
    <xdr:ext cx="10356273" cy="5670895"/>
    <xdr:pic>
      <xdr:nvPicPr>
        <xdr:cNvPr id="11" name="image37.jp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79234"/>
          <a:ext cx="10356273" cy="567089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8</xdr:row>
      <xdr:rowOff>66675</xdr:rowOff>
    </xdr:from>
    <xdr:ext cx="1076325" cy="1076325"/>
    <xdr:pic>
      <xdr:nvPicPr>
        <xdr:cNvPr id="12" name="image40.jpg" title="Зображення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</xdr:row>
      <xdr:rowOff>571500</xdr:rowOff>
    </xdr:from>
    <xdr:ext cx="1657350" cy="2343150"/>
    <xdr:pic>
      <xdr:nvPicPr>
        <xdr:cNvPr id="13" name="image36.jpg" title="Зображення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11</xdr:row>
      <xdr:rowOff>38100</xdr:rowOff>
    </xdr:from>
    <xdr:ext cx="1190625" cy="1076325"/>
    <xdr:pic>
      <xdr:nvPicPr>
        <xdr:cNvPr id="14" name="image33.png" title="Зображення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9</xdr:row>
      <xdr:rowOff>152400</xdr:rowOff>
    </xdr:from>
    <xdr:ext cx="923925" cy="923925"/>
    <xdr:pic>
      <xdr:nvPicPr>
        <xdr:cNvPr id="15" name="image41.png" title="Зображення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13</xdr:row>
      <xdr:rowOff>66675</xdr:rowOff>
    </xdr:from>
    <xdr:ext cx="1190625" cy="923925"/>
    <xdr:pic>
      <xdr:nvPicPr>
        <xdr:cNvPr id="16" name="image39.png" title="Зображення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12</xdr:row>
      <xdr:rowOff>66675</xdr:rowOff>
    </xdr:from>
    <xdr:ext cx="600075" cy="714375"/>
    <xdr:pic>
      <xdr:nvPicPr>
        <xdr:cNvPr id="17" name="image43.png" title="Зображення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19</xdr:row>
      <xdr:rowOff>161925</xdr:rowOff>
    </xdr:from>
    <xdr:ext cx="1076325" cy="1762125"/>
    <xdr:pic>
      <xdr:nvPicPr>
        <xdr:cNvPr id="18" name="image45.png" title="Зображення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30</xdr:row>
      <xdr:rowOff>85725</xdr:rowOff>
    </xdr:from>
    <xdr:ext cx="1076325" cy="714375"/>
    <xdr:pic>
      <xdr:nvPicPr>
        <xdr:cNvPr id="19" name="image14.jpg" title="Зображення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92449</xdr:colOff>
      <xdr:row>57</xdr:row>
      <xdr:rowOff>104775</xdr:rowOff>
    </xdr:from>
    <xdr:ext cx="1000125" cy="1762125"/>
    <xdr:pic>
      <xdr:nvPicPr>
        <xdr:cNvPr id="20" name="image50.png" title="Зображення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6214" y="42104422"/>
          <a:ext cx="1000125" cy="1762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392206</xdr:colOff>
      <xdr:row>23</xdr:row>
      <xdr:rowOff>437030</xdr:rowOff>
    </xdr:from>
    <xdr:ext cx="828675" cy="895350"/>
    <xdr:pic>
      <xdr:nvPicPr>
        <xdr:cNvPr id="21" name="image35.png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71382" y="22165236"/>
          <a:ext cx="8286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392206</xdr:colOff>
      <xdr:row>25</xdr:row>
      <xdr:rowOff>459441</xdr:rowOff>
    </xdr:from>
    <xdr:ext cx="933450" cy="895350"/>
    <xdr:pic>
      <xdr:nvPicPr>
        <xdr:cNvPr id="22" name="image44.pn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71382" y="23980588"/>
          <a:ext cx="933450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56031</xdr:colOff>
      <xdr:row>27</xdr:row>
      <xdr:rowOff>123265</xdr:rowOff>
    </xdr:from>
    <xdr:ext cx="1476375" cy="895350"/>
    <xdr:pic>
      <xdr:nvPicPr>
        <xdr:cNvPr id="23" name="image15.jpg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35207" y="25437353"/>
          <a:ext cx="14763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336177</xdr:colOff>
      <xdr:row>28</xdr:row>
      <xdr:rowOff>358588</xdr:rowOff>
    </xdr:from>
    <xdr:ext cx="885825" cy="895350"/>
    <xdr:pic>
      <xdr:nvPicPr>
        <xdr:cNvPr id="24" name="image38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15353" y="26849294"/>
          <a:ext cx="8858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17</xdr:row>
      <xdr:rowOff>66675</xdr:rowOff>
    </xdr:from>
    <xdr:ext cx="1076325" cy="714375"/>
    <xdr:pic>
      <xdr:nvPicPr>
        <xdr:cNvPr id="2" name="image49.jpg" title="Зображення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</xdr:row>
      <xdr:rowOff>104775</xdr:rowOff>
    </xdr:from>
    <xdr:ext cx="1219200" cy="1219200"/>
    <xdr:pic>
      <xdr:nvPicPr>
        <xdr:cNvPr id="3" name="image48.jpg" title="Зображення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6875" y="6600825"/>
          <a:ext cx="121920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1762125</xdr:colOff>
      <xdr:row>9</xdr:row>
      <xdr:rowOff>255984</xdr:rowOff>
    </xdr:from>
    <xdr:ext cx="1076325" cy="577453"/>
    <xdr:pic>
      <xdr:nvPicPr>
        <xdr:cNvPr id="4" name="image52.jpg" title="Зображення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t="10500" b="8667"/>
        <a:stretch/>
      </xdr:blipFill>
      <xdr:spPr>
        <a:xfrm>
          <a:off x="4869656" y="11757422"/>
          <a:ext cx="1076325" cy="57745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1762125</xdr:colOff>
      <xdr:row>8</xdr:row>
      <xdr:rowOff>238125</xdr:rowOff>
    </xdr:from>
    <xdr:ext cx="1076325" cy="714375"/>
    <xdr:pic>
      <xdr:nvPicPr>
        <xdr:cNvPr id="5" name="image30.jpg" title="Зображення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12</xdr:row>
      <xdr:rowOff>57150</xdr:rowOff>
    </xdr:from>
    <xdr:ext cx="1076325" cy="1076325"/>
    <xdr:pic>
      <xdr:nvPicPr>
        <xdr:cNvPr id="6" name="image47.jp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13</xdr:row>
      <xdr:rowOff>66675</xdr:rowOff>
    </xdr:from>
    <xdr:ext cx="923925" cy="923925"/>
    <xdr:pic>
      <xdr:nvPicPr>
        <xdr:cNvPr id="7" name="image42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15</xdr:row>
      <xdr:rowOff>104775</xdr:rowOff>
    </xdr:from>
    <xdr:ext cx="1276350" cy="657225"/>
    <xdr:pic>
      <xdr:nvPicPr>
        <xdr:cNvPr id="8" name="image56.jpg" title="Зображення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179235</xdr:rowOff>
    </xdr:from>
    <xdr:ext cx="10061864" cy="5509681"/>
    <xdr:pic>
      <xdr:nvPicPr>
        <xdr:cNvPr id="9" name="image37.jp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79235"/>
          <a:ext cx="10061864" cy="5509681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7</xdr:row>
      <xdr:rowOff>114300</xdr:rowOff>
    </xdr:from>
    <xdr:ext cx="1047750" cy="1047750"/>
    <xdr:pic>
      <xdr:nvPicPr>
        <xdr:cNvPr id="10" name="image58.pn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19275" y="9324975"/>
          <a:ext cx="1047750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6</xdr:row>
      <xdr:rowOff>38100</xdr:rowOff>
    </xdr:from>
    <xdr:ext cx="866775" cy="1285875"/>
    <xdr:pic>
      <xdr:nvPicPr>
        <xdr:cNvPr id="11" name="image54.png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81175" y="7877175"/>
          <a:ext cx="866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8</xdr:row>
      <xdr:rowOff>571500</xdr:rowOff>
    </xdr:from>
    <xdr:ext cx="933450" cy="1409700"/>
    <xdr:pic>
      <xdr:nvPicPr>
        <xdr:cNvPr id="12" name="image60.png" title="Зображення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2213371</xdr:colOff>
      <xdr:row>10</xdr:row>
      <xdr:rowOff>75009</xdr:rowOff>
    </xdr:from>
    <xdr:ext cx="714375" cy="714375"/>
    <xdr:pic>
      <xdr:nvPicPr>
        <xdr:cNvPr id="13" name="image46.png" title="Зображення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20902" y="12469415"/>
          <a:ext cx="7143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15</xdr:row>
      <xdr:rowOff>676275</xdr:rowOff>
    </xdr:from>
    <xdr:ext cx="714375" cy="1076325"/>
    <xdr:pic>
      <xdr:nvPicPr>
        <xdr:cNvPr id="14" name="image63.png" title="Зображення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2000250</xdr:colOff>
      <xdr:row>14</xdr:row>
      <xdr:rowOff>66675</xdr:rowOff>
    </xdr:from>
    <xdr:ext cx="590550" cy="838200"/>
    <xdr:pic>
      <xdr:nvPicPr>
        <xdr:cNvPr id="15" name="image51.png" title="Зображення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</xdr:row>
      <xdr:rowOff>180975</xdr:rowOff>
    </xdr:from>
    <xdr:ext cx="1438275" cy="657225"/>
    <xdr:pic>
      <xdr:nvPicPr>
        <xdr:cNvPr id="16" name="image59.jpg" title="Зображення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</xdr:row>
      <xdr:rowOff>104775</xdr:rowOff>
    </xdr:from>
    <xdr:ext cx="1000125" cy="1762125"/>
    <xdr:pic>
      <xdr:nvPicPr>
        <xdr:cNvPr id="17" name="image50.png" title="Изображение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</xdr:row>
      <xdr:rowOff>600075</xdr:rowOff>
    </xdr:from>
    <xdr:ext cx="1809750" cy="1809750"/>
    <xdr:pic>
      <xdr:nvPicPr>
        <xdr:cNvPr id="18" name="image61.jpg" title="Зображення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424070</xdr:colOff>
      <xdr:row>1</xdr:row>
      <xdr:rowOff>1549676</xdr:rowOff>
    </xdr:from>
    <xdr:ext cx="1657350" cy="1809750"/>
    <xdr:pic>
      <xdr:nvPicPr>
        <xdr:cNvPr id="19" name="image55.png" title="Зображення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98374" y="3686589"/>
          <a:ext cx="1657350" cy="18097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108927</xdr:rowOff>
    </xdr:from>
    <xdr:ext cx="9534525" cy="5220921"/>
    <xdr:pic>
      <xdr:nvPicPr>
        <xdr:cNvPr id="2" name="image62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8927"/>
          <a:ext cx="9534525" cy="5220921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13</xdr:row>
      <xdr:rowOff>66675</xdr:rowOff>
    </xdr:from>
    <xdr:ext cx="1476375" cy="1000125"/>
    <xdr:pic>
      <xdr:nvPicPr>
        <xdr:cNvPr id="3" name="image57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66675</xdr:rowOff>
    </xdr:from>
    <xdr:ext cx="1466850" cy="914400"/>
    <xdr:pic>
      <xdr:nvPicPr>
        <xdr:cNvPr id="4" name="image53.jpg" title="Зображення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</xdr:row>
      <xdr:rowOff>95250</xdr:rowOff>
    </xdr:from>
    <xdr:ext cx="1485900" cy="971550"/>
    <xdr:pic>
      <xdr:nvPicPr>
        <xdr:cNvPr id="5" name="image64.jp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8</xdr:row>
      <xdr:rowOff>47625</xdr:rowOff>
    </xdr:from>
    <xdr:ext cx="1457325" cy="942975"/>
    <xdr:pic>
      <xdr:nvPicPr>
        <xdr:cNvPr id="6" name="image68.jpg" title="Зображення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8</xdr:row>
      <xdr:rowOff>1171575</xdr:rowOff>
    </xdr:from>
    <xdr:ext cx="1447800" cy="933450"/>
    <xdr:pic>
      <xdr:nvPicPr>
        <xdr:cNvPr id="7" name="image76.jpg" title="Зображення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7</xdr:row>
      <xdr:rowOff>38100</xdr:rowOff>
    </xdr:from>
    <xdr:ext cx="1476375" cy="952500"/>
    <xdr:pic>
      <xdr:nvPicPr>
        <xdr:cNvPr id="8" name="image66.jpg" title="Зображення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15</xdr:row>
      <xdr:rowOff>95250</xdr:rowOff>
    </xdr:from>
    <xdr:ext cx="1362075" cy="828675"/>
    <xdr:pic>
      <xdr:nvPicPr>
        <xdr:cNvPr id="9" name="image65.jpg" title="Зображення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</xdr:row>
      <xdr:rowOff>123825</xdr:rowOff>
    </xdr:from>
    <xdr:ext cx="2438400" cy="1647825"/>
    <xdr:pic>
      <xdr:nvPicPr>
        <xdr:cNvPr id="10" name="image72.png" title="Зображення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</xdr:row>
      <xdr:rowOff>1314450</xdr:rowOff>
    </xdr:from>
    <xdr:ext cx="1600200" cy="1581150"/>
    <xdr:pic>
      <xdr:nvPicPr>
        <xdr:cNvPr id="11" name="image77.png" title="Зображення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</xdr:row>
      <xdr:rowOff>9525</xdr:rowOff>
    </xdr:from>
    <xdr:ext cx="5514975" cy="2886075"/>
    <xdr:pic>
      <xdr:nvPicPr>
        <xdr:cNvPr id="12" name="image67.png" title="Зображення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285750" cy="200025"/>
    <xdr:pic>
      <xdr:nvPicPr>
        <xdr:cNvPr id="13" name="image69.png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247650</xdr:colOff>
      <xdr:row>10</xdr:row>
      <xdr:rowOff>66675</xdr:rowOff>
    </xdr:from>
    <xdr:ext cx="1143000" cy="1000125"/>
    <xdr:pic>
      <xdr:nvPicPr>
        <xdr:cNvPr id="2" name="image75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</xdr:row>
      <xdr:rowOff>28575</xdr:rowOff>
    </xdr:from>
    <xdr:ext cx="1409700" cy="1114425"/>
    <xdr:pic>
      <xdr:nvPicPr>
        <xdr:cNvPr id="3" name="image71.jpg" title="Зображення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7</xdr:row>
      <xdr:rowOff>66675</xdr:rowOff>
    </xdr:from>
    <xdr:ext cx="1143000" cy="1114425"/>
    <xdr:pic>
      <xdr:nvPicPr>
        <xdr:cNvPr id="4" name="image73.jpg" title="Зображення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114143</xdr:rowOff>
    </xdr:from>
    <xdr:ext cx="9515475" cy="5210489"/>
    <xdr:pic>
      <xdr:nvPicPr>
        <xdr:cNvPr id="5" name="image62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14143"/>
          <a:ext cx="9515475" cy="521048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1238250</xdr:colOff>
      <xdr:row>1</xdr:row>
      <xdr:rowOff>57150</xdr:rowOff>
    </xdr:from>
    <xdr:ext cx="5133975" cy="2933700"/>
    <xdr:pic>
      <xdr:nvPicPr>
        <xdr:cNvPr id="6" name="image70.png" title="Зображення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11</xdr:row>
      <xdr:rowOff>131884</xdr:rowOff>
    </xdr:from>
    <xdr:ext cx="1219200" cy="849923"/>
    <xdr:pic>
      <xdr:nvPicPr>
        <xdr:cNvPr id="7" name="image74.jp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 cstate="print"/>
        <a:srcRect t="12363" b="7967"/>
        <a:stretch/>
      </xdr:blipFill>
      <xdr:spPr>
        <a:xfrm>
          <a:off x="1707173" y="10492153"/>
          <a:ext cx="1219200" cy="84992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J1002"/>
  <sheetViews>
    <sheetView view="pageLayout" zoomScaleNormal="85" workbookViewId="0">
      <selection activeCell="D4" sqref="D4:D5"/>
    </sheetView>
  </sheetViews>
  <sheetFormatPr defaultColWidth="12.625" defaultRowHeight="15" customHeight="1"/>
  <cols>
    <col min="1" max="1" width="3.75" style="32" customWidth="1"/>
    <col min="2" max="2" width="8.25" style="32" customWidth="1"/>
    <col min="3" max="3" width="12.75" style="32" customWidth="1"/>
    <col min="4" max="4" width="26.75" style="32" customWidth="1"/>
    <col min="5" max="5" width="4.875" style="32" customWidth="1"/>
    <col min="6" max="6" width="9.125" style="32" customWidth="1"/>
    <col min="7" max="7" width="10.25" style="32" customWidth="1"/>
    <col min="8" max="8" width="8.5" style="32" customWidth="1"/>
    <col min="9" max="9" width="6.25" style="32" customWidth="1"/>
    <col min="10" max="10" width="9.125" style="32" customWidth="1"/>
    <col min="11" max="26" width="7.625" style="32" customWidth="1"/>
    <col min="27" max="16384" width="12.625" style="32"/>
  </cols>
  <sheetData>
    <row r="1" spans="1:10" ht="141" customHeight="1">
      <c r="B1" s="33"/>
      <c r="C1" s="33"/>
      <c r="D1" s="33"/>
      <c r="E1" s="33"/>
      <c r="F1" s="33"/>
      <c r="G1" s="33"/>
      <c r="H1" s="33"/>
      <c r="I1" s="34"/>
    </row>
    <row r="2" spans="1:10" ht="194.25" customHeight="1">
      <c r="B2" s="33"/>
      <c r="C2" s="33"/>
      <c r="D2" s="33"/>
      <c r="E2" s="33"/>
      <c r="F2" s="33"/>
      <c r="G2" s="33"/>
      <c r="H2" s="33"/>
      <c r="I2" s="34"/>
    </row>
    <row r="3" spans="1:10" ht="51" customHeight="1">
      <c r="A3" s="126" t="s">
        <v>0</v>
      </c>
      <c r="B3" s="127"/>
      <c r="C3" s="127"/>
      <c r="D3" s="127"/>
      <c r="E3" s="127"/>
      <c r="F3" s="127"/>
      <c r="G3" s="127"/>
      <c r="H3" s="127"/>
      <c r="I3" s="128"/>
      <c r="J3" s="34"/>
    </row>
    <row r="4" spans="1:10">
      <c r="A4" s="125" t="s">
        <v>1</v>
      </c>
      <c r="B4" s="125" t="s">
        <v>2</v>
      </c>
      <c r="C4" s="125" t="s">
        <v>3</v>
      </c>
      <c r="D4" s="125" t="s">
        <v>4</v>
      </c>
      <c r="E4" s="112" t="s">
        <v>5</v>
      </c>
      <c r="F4" s="112" t="s">
        <v>6</v>
      </c>
      <c r="G4" s="112" t="s">
        <v>7</v>
      </c>
      <c r="H4" s="51" t="s">
        <v>8</v>
      </c>
      <c r="I4" s="125" t="s">
        <v>9</v>
      </c>
      <c r="J4" s="34"/>
    </row>
    <row r="5" spans="1:10" ht="28.5" customHeight="1">
      <c r="A5" s="106"/>
      <c r="B5" s="106"/>
      <c r="C5" s="106"/>
      <c r="D5" s="106"/>
      <c r="E5" s="106"/>
      <c r="F5" s="106"/>
      <c r="G5" s="106"/>
      <c r="H5" s="51" t="s">
        <v>10</v>
      </c>
      <c r="I5" s="106"/>
      <c r="J5" s="34"/>
    </row>
    <row r="6" spans="1:10" ht="53.25" customHeight="1">
      <c r="A6" s="48">
        <v>1</v>
      </c>
      <c r="B6" s="52" t="s">
        <v>11</v>
      </c>
      <c r="C6" s="105"/>
      <c r="D6" s="53" t="s">
        <v>213</v>
      </c>
      <c r="E6" s="48" t="s">
        <v>12</v>
      </c>
      <c r="F6" s="48" t="s">
        <v>13</v>
      </c>
      <c r="G6" s="54" t="s">
        <v>14</v>
      </c>
      <c r="H6" s="55">
        <v>94.5</v>
      </c>
      <c r="I6" s="48" t="s">
        <v>9</v>
      </c>
    </row>
    <row r="7" spans="1:10" ht="61.5" customHeight="1">
      <c r="A7" s="48">
        <v>2</v>
      </c>
      <c r="B7" s="52" t="s">
        <v>15</v>
      </c>
      <c r="C7" s="106"/>
      <c r="D7" s="53" t="s">
        <v>214</v>
      </c>
      <c r="E7" s="48" t="s">
        <v>12</v>
      </c>
      <c r="F7" s="48" t="s">
        <v>13</v>
      </c>
      <c r="G7" s="54" t="s">
        <v>16</v>
      </c>
      <c r="H7" s="55">
        <v>99.23</v>
      </c>
      <c r="I7" s="48" t="s">
        <v>9</v>
      </c>
    </row>
    <row r="8" spans="1:10" ht="88.5" customHeight="1">
      <c r="A8" s="48">
        <v>3</v>
      </c>
      <c r="B8" s="52" t="s">
        <v>17</v>
      </c>
      <c r="C8" s="56"/>
      <c r="D8" s="53" t="s">
        <v>215</v>
      </c>
      <c r="E8" s="48" t="s">
        <v>12</v>
      </c>
      <c r="F8" s="48" t="s">
        <v>13</v>
      </c>
      <c r="G8" s="54" t="s">
        <v>16</v>
      </c>
      <c r="H8" s="55">
        <v>98.74</v>
      </c>
      <c r="I8" s="48" t="s">
        <v>9</v>
      </c>
    </row>
    <row r="9" spans="1:10" ht="95.25" customHeight="1">
      <c r="A9" s="48">
        <v>4</v>
      </c>
      <c r="B9" s="52" t="s">
        <v>18</v>
      </c>
      <c r="C9" s="56"/>
      <c r="D9" s="53" t="s">
        <v>216</v>
      </c>
      <c r="E9" s="48" t="s">
        <v>12</v>
      </c>
      <c r="F9" s="48" t="s">
        <v>19</v>
      </c>
      <c r="G9" s="54" t="s">
        <v>20</v>
      </c>
      <c r="H9" s="57">
        <v>7.1</v>
      </c>
      <c r="I9" s="48" t="s">
        <v>9</v>
      </c>
    </row>
    <row r="10" spans="1:10" ht="39" customHeight="1">
      <c r="A10" s="107" t="s">
        <v>21</v>
      </c>
      <c r="B10" s="108"/>
      <c r="C10" s="108"/>
      <c r="D10" s="108"/>
      <c r="E10" s="108"/>
      <c r="F10" s="108"/>
      <c r="G10" s="108"/>
      <c r="H10" s="108"/>
      <c r="I10" s="108"/>
    </row>
    <row r="11" spans="1:10" ht="56.25" customHeight="1">
      <c r="A11" s="48">
        <v>5</v>
      </c>
      <c r="B11" s="52" t="s">
        <v>22</v>
      </c>
      <c r="C11" s="105"/>
      <c r="D11" s="53" t="s">
        <v>217</v>
      </c>
      <c r="E11" s="48" t="s">
        <v>23</v>
      </c>
      <c r="F11" s="48" t="s">
        <v>24</v>
      </c>
      <c r="G11" s="54" t="s">
        <v>16</v>
      </c>
      <c r="H11" s="55">
        <v>36.32</v>
      </c>
      <c r="I11" s="48" t="s">
        <v>9</v>
      </c>
    </row>
    <row r="12" spans="1:10" ht="51.75" customHeight="1">
      <c r="A12" s="48">
        <v>6</v>
      </c>
      <c r="B12" s="52" t="s">
        <v>25</v>
      </c>
      <c r="C12" s="106"/>
      <c r="D12" s="53" t="s">
        <v>218</v>
      </c>
      <c r="E12" s="48" t="s">
        <v>23</v>
      </c>
      <c r="F12" s="48" t="s">
        <v>24</v>
      </c>
      <c r="G12" s="54" t="s">
        <v>16</v>
      </c>
      <c r="H12" s="55">
        <v>36.32</v>
      </c>
      <c r="I12" s="48" t="s">
        <v>9</v>
      </c>
      <c r="J12" s="58"/>
    </row>
    <row r="13" spans="1:10" ht="48.75" customHeight="1">
      <c r="A13" s="48">
        <v>7</v>
      </c>
      <c r="B13" s="52" t="s">
        <v>26</v>
      </c>
      <c r="C13" s="105"/>
      <c r="D13" s="53" t="s">
        <v>221</v>
      </c>
      <c r="E13" s="48" t="s">
        <v>12</v>
      </c>
      <c r="F13" s="48" t="s">
        <v>19</v>
      </c>
      <c r="G13" s="54" t="s">
        <v>27</v>
      </c>
      <c r="H13" s="55">
        <v>2.56</v>
      </c>
      <c r="I13" s="48" t="s">
        <v>9</v>
      </c>
    </row>
    <row r="14" spans="1:10" ht="46.5" customHeight="1">
      <c r="A14" s="48">
        <v>8</v>
      </c>
      <c r="B14" s="52" t="s">
        <v>28</v>
      </c>
      <c r="C14" s="106"/>
      <c r="D14" s="53" t="s">
        <v>222</v>
      </c>
      <c r="E14" s="48" t="s">
        <v>12</v>
      </c>
      <c r="F14" s="48" t="s">
        <v>19</v>
      </c>
      <c r="G14" s="54" t="s">
        <v>27</v>
      </c>
      <c r="H14" s="55">
        <v>2.56</v>
      </c>
      <c r="I14" s="48" t="s">
        <v>9</v>
      </c>
    </row>
    <row r="15" spans="1:10" ht="22.5" customHeight="1">
      <c r="A15" s="109" t="s">
        <v>29</v>
      </c>
      <c r="B15" s="110"/>
      <c r="C15" s="110"/>
      <c r="D15" s="110"/>
      <c r="E15" s="110"/>
      <c r="F15" s="110"/>
      <c r="G15" s="110"/>
      <c r="H15" s="110"/>
      <c r="I15" s="111"/>
    </row>
    <row r="16" spans="1:10" ht="56.25" customHeight="1">
      <c r="A16" s="48">
        <v>9</v>
      </c>
      <c r="B16" s="52" t="s">
        <v>30</v>
      </c>
      <c r="C16" s="105"/>
      <c r="D16" s="53" t="s">
        <v>219</v>
      </c>
      <c r="E16" s="48" t="s">
        <v>12</v>
      </c>
      <c r="F16" s="48" t="s">
        <v>19</v>
      </c>
      <c r="G16" s="54" t="s">
        <v>31</v>
      </c>
      <c r="H16" s="55">
        <v>10.26</v>
      </c>
      <c r="I16" s="48" t="s">
        <v>9</v>
      </c>
    </row>
    <row r="17" spans="1:10" ht="60" customHeight="1">
      <c r="A17" s="48">
        <v>10</v>
      </c>
      <c r="B17" s="52" t="s">
        <v>32</v>
      </c>
      <c r="C17" s="106"/>
      <c r="D17" s="53" t="s">
        <v>220</v>
      </c>
      <c r="E17" s="48" t="s">
        <v>12</v>
      </c>
      <c r="F17" s="48" t="s">
        <v>19</v>
      </c>
      <c r="G17" s="54" t="s">
        <v>16</v>
      </c>
      <c r="H17" s="55">
        <v>10.26</v>
      </c>
      <c r="I17" s="48" t="s">
        <v>9</v>
      </c>
    </row>
    <row r="18" spans="1:10" ht="21" customHeight="1">
      <c r="A18" s="107" t="s">
        <v>33</v>
      </c>
      <c r="B18" s="121"/>
      <c r="C18" s="121"/>
      <c r="D18" s="121"/>
      <c r="E18" s="121"/>
      <c r="F18" s="121"/>
      <c r="G18" s="121"/>
      <c r="H18" s="121"/>
      <c r="I18" s="121"/>
    </row>
    <row r="19" spans="1:10" ht="46.5" customHeight="1">
      <c r="A19" s="48">
        <v>11</v>
      </c>
      <c r="B19" s="52">
        <v>86947</v>
      </c>
      <c r="C19" s="52"/>
      <c r="D19" s="53" t="s">
        <v>34</v>
      </c>
      <c r="E19" s="48" t="s">
        <v>35</v>
      </c>
      <c r="F19" s="48"/>
      <c r="G19" s="54"/>
      <c r="H19" s="57">
        <v>27.1</v>
      </c>
      <c r="I19" s="48"/>
    </row>
    <row r="20" spans="1:10" ht="35.25" customHeight="1">
      <c r="A20" s="48">
        <v>12</v>
      </c>
      <c r="B20" s="52">
        <v>88756</v>
      </c>
      <c r="C20" s="52"/>
      <c r="D20" s="53" t="s">
        <v>36</v>
      </c>
      <c r="E20" s="48" t="s">
        <v>35</v>
      </c>
      <c r="F20" s="48"/>
      <c r="G20" s="54"/>
      <c r="H20" s="55">
        <v>2.3199999999999998</v>
      </c>
      <c r="I20" s="48"/>
    </row>
    <row r="21" spans="1:10" ht="34.5" customHeight="1">
      <c r="A21" s="48">
        <v>13</v>
      </c>
      <c r="B21" s="52" t="s">
        <v>37</v>
      </c>
      <c r="C21" s="52"/>
      <c r="D21" s="53" t="s">
        <v>38</v>
      </c>
      <c r="E21" s="48" t="s">
        <v>35</v>
      </c>
      <c r="F21" s="48"/>
      <c r="G21" s="54"/>
      <c r="H21" s="55">
        <v>5.23</v>
      </c>
      <c r="I21" s="48"/>
    </row>
    <row r="22" spans="1:10" ht="15.75" customHeight="1">
      <c r="A22" s="48"/>
      <c r="B22" s="52"/>
      <c r="C22" s="59"/>
      <c r="D22" s="53"/>
      <c r="E22" s="48"/>
      <c r="F22" s="48"/>
      <c r="G22" s="54"/>
      <c r="H22" s="55"/>
      <c r="I22" s="48"/>
    </row>
    <row r="23" spans="1:10" ht="32.25" customHeight="1">
      <c r="A23" s="48">
        <v>14</v>
      </c>
      <c r="B23" s="52">
        <v>86944</v>
      </c>
      <c r="C23" s="44"/>
      <c r="D23" s="53" t="s">
        <v>39</v>
      </c>
      <c r="E23" s="48" t="s">
        <v>35</v>
      </c>
      <c r="F23" s="48"/>
      <c r="G23" s="54"/>
      <c r="H23" s="60">
        <v>0.15</v>
      </c>
      <c r="I23" s="48"/>
      <c r="J23" s="46"/>
    </row>
    <row r="24" spans="1:10" ht="15.75" customHeight="1">
      <c r="D24" s="34"/>
      <c r="F24" s="61"/>
      <c r="G24" s="61"/>
      <c r="H24" s="61"/>
    </row>
    <row r="25" spans="1:10" ht="15.75" customHeight="1">
      <c r="D25" s="34"/>
      <c r="F25" s="61"/>
      <c r="G25" s="61"/>
      <c r="H25" s="61"/>
    </row>
    <row r="26" spans="1:10" ht="15.75" customHeight="1">
      <c r="D26" s="34"/>
      <c r="E26" s="61"/>
      <c r="F26" s="61"/>
      <c r="G26" s="61"/>
      <c r="H26" s="62"/>
      <c r="I26" s="62" t="s">
        <v>40</v>
      </c>
    </row>
    <row r="27" spans="1:10" ht="15.75" customHeight="1">
      <c r="I27" s="62" t="s">
        <v>41</v>
      </c>
    </row>
    <row r="28" spans="1:10" ht="15.75" customHeight="1"/>
    <row r="29" spans="1:10" ht="15.75" customHeight="1"/>
    <row r="30" spans="1:10" ht="15.75" customHeight="1"/>
    <row r="31" spans="1:10" ht="15.75" customHeight="1"/>
    <row r="32" spans="1:10" ht="15.75" customHeight="1"/>
    <row r="33" spans="2:8" ht="15.75" customHeight="1"/>
    <row r="34" spans="2:8" ht="15.75" customHeight="1"/>
    <row r="35" spans="2:8" ht="15.75" customHeight="1"/>
    <row r="36" spans="2:8" ht="15.75" customHeight="1">
      <c r="B36" s="122" t="s">
        <v>42</v>
      </c>
      <c r="C36" s="123"/>
      <c r="D36" s="123"/>
      <c r="E36" s="123"/>
      <c r="F36" s="123"/>
      <c r="G36" s="124"/>
      <c r="H36" s="62"/>
    </row>
    <row r="37" spans="2:8" ht="36.75" customHeight="1">
      <c r="B37" s="112" t="s">
        <v>43</v>
      </c>
      <c r="C37" s="47" t="s">
        <v>44</v>
      </c>
      <c r="D37" s="47" t="s">
        <v>45</v>
      </c>
      <c r="E37" s="47" t="s">
        <v>223</v>
      </c>
      <c r="F37" s="47" t="s">
        <v>47</v>
      </c>
      <c r="G37" s="47" t="s">
        <v>48</v>
      </c>
      <c r="H37" s="62"/>
    </row>
    <row r="38" spans="2:8" ht="48.75" customHeight="1">
      <c r="B38" s="113"/>
      <c r="C38" s="52" t="str">
        <f>B8</f>
        <v>трISM-955-NS</v>
      </c>
      <c r="D38" s="64" t="str">
        <f>D8</f>
        <v>Профиль для двери IKS mini, черный мат.(алюм.), 6100мм (стекло в паз)</v>
      </c>
      <c r="E38" s="54">
        <v>1</v>
      </c>
      <c r="F38" s="65">
        <f>H8</f>
        <v>98.74</v>
      </c>
      <c r="G38" s="54">
        <f t="shared" ref="G38:G43" si="0">E38*F38</f>
        <v>98.74</v>
      </c>
      <c r="H38" s="63" t="s">
        <v>175</v>
      </c>
    </row>
    <row r="39" spans="2:8" ht="42" customHeight="1">
      <c r="B39" s="113"/>
      <c r="C39" s="52" t="s">
        <v>18</v>
      </c>
      <c r="D39" s="64" t="str">
        <f>D9</f>
        <v>Уплотнитель для профиля ISM-955, 3000мм</v>
      </c>
      <c r="E39" s="54">
        <v>2</v>
      </c>
      <c r="F39" s="54">
        <f>H9</f>
        <v>7.1</v>
      </c>
      <c r="G39" s="54">
        <f t="shared" si="0"/>
        <v>14.2</v>
      </c>
      <c r="H39" s="62"/>
    </row>
    <row r="40" spans="2:8" ht="34.5" customHeight="1">
      <c r="B40" s="113"/>
      <c r="C40" s="52" t="str">
        <f>B11</f>
        <v>бнHH148.001.003</v>
      </c>
      <c r="D40" s="64" t="str">
        <f>D11</f>
        <v>Комплект петель с доводчиком, 
нагрузка 20 кг на 1 дверь, пара</v>
      </c>
      <c r="E40" s="54">
        <v>1</v>
      </c>
      <c r="F40" s="65">
        <f>H11</f>
        <v>36.32</v>
      </c>
      <c r="G40" s="54">
        <f t="shared" si="0"/>
        <v>36.32</v>
      </c>
      <c r="H40" s="62"/>
    </row>
    <row r="41" spans="2:8" ht="32.25" customHeight="1">
      <c r="B41" s="113"/>
      <c r="C41" s="52" t="str">
        <f>B13</f>
        <v>трISM-G-SX</v>
      </c>
      <c r="D41" s="64" t="str">
        <f>D13</f>
        <v xml:space="preserve">Соедин. элемент для двери ISM-955, левый (цамак) </v>
      </c>
      <c r="E41" s="54">
        <v>2</v>
      </c>
      <c r="F41" s="65">
        <f>H13</f>
        <v>2.56</v>
      </c>
      <c r="G41" s="54">
        <f t="shared" si="0"/>
        <v>5.12</v>
      </c>
      <c r="H41" s="62"/>
    </row>
    <row r="42" spans="2:8" ht="35.25" customHeight="1">
      <c r="B42" s="113"/>
      <c r="C42" s="52" t="str">
        <f>B14</f>
        <v>трISM-G-DX</v>
      </c>
      <c r="D42" s="64" t="str">
        <f>D14</f>
        <v xml:space="preserve">Соедин. элемент для двери ISM-955, правый (цамак) </v>
      </c>
      <c r="E42" s="54">
        <v>2</v>
      </c>
      <c r="F42" s="65">
        <f>H13</f>
        <v>2.56</v>
      </c>
      <c r="G42" s="54">
        <f t="shared" si="0"/>
        <v>5.12</v>
      </c>
      <c r="H42" s="62"/>
    </row>
    <row r="43" spans="2:8" ht="32.25" customHeight="1">
      <c r="B43" s="113"/>
      <c r="C43" s="52" t="str">
        <f>B17</f>
        <v>трISM-986-NS</v>
      </c>
      <c r="D43" s="64" t="str">
        <f>D17</f>
        <v xml:space="preserve">Ручка для профиля IKS mini 
L=120 mm, черный мат. </v>
      </c>
      <c r="E43" s="54">
        <v>1</v>
      </c>
      <c r="F43" s="65">
        <f>H17</f>
        <v>10.26</v>
      </c>
      <c r="G43" s="54">
        <f t="shared" si="0"/>
        <v>10.26</v>
      </c>
      <c r="H43" s="62"/>
    </row>
    <row r="44" spans="2:8" ht="15.75" customHeight="1">
      <c r="B44" s="113"/>
      <c r="C44" s="115" t="s">
        <v>50</v>
      </c>
      <c r="D44" s="116"/>
      <c r="E44" s="116"/>
      <c r="F44" s="117"/>
      <c r="G44" s="66">
        <f>SUM(G38:G43)</f>
        <v>169.76</v>
      </c>
      <c r="H44" s="62"/>
    </row>
    <row r="45" spans="2:8" ht="23.25" customHeight="1">
      <c r="B45" s="113"/>
      <c r="C45" s="118" t="s">
        <v>51</v>
      </c>
      <c r="D45" s="116"/>
      <c r="E45" s="117"/>
      <c r="F45" s="54"/>
      <c r="G45" s="54"/>
      <c r="H45" s="62"/>
    </row>
    <row r="46" spans="2:8" ht="48.75" customHeight="1">
      <c r="B46" s="113"/>
      <c r="C46" s="52">
        <v>86947</v>
      </c>
      <c r="D46" s="64" t="s">
        <v>34</v>
      </c>
      <c r="E46" s="65">
        <v>1</v>
      </c>
      <c r="F46" s="65">
        <f>H19</f>
        <v>27.1</v>
      </c>
      <c r="G46" s="65">
        <f t="shared" ref="G46:G48" si="1">E46*F46</f>
        <v>27.1</v>
      </c>
      <c r="H46" s="62"/>
    </row>
    <row r="47" spans="2:8" ht="34.5" customHeight="1">
      <c r="B47" s="113"/>
      <c r="C47" s="52">
        <v>88756</v>
      </c>
      <c r="D47" s="64" t="s">
        <v>36</v>
      </c>
      <c r="E47" s="65">
        <v>1</v>
      </c>
      <c r="F47" s="65">
        <f>H20</f>
        <v>2.3199999999999998</v>
      </c>
      <c r="G47" s="65">
        <f t="shared" si="1"/>
        <v>2.3199999999999998</v>
      </c>
      <c r="H47" s="62"/>
    </row>
    <row r="48" spans="2:8" ht="36.75" customHeight="1">
      <c r="B48" s="114"/>
      <c r="C48" s="52" t="s">
        <v>37</v>
      </c>
      <c r="D48" s="64" t="s">
        <v>38</v>
      </c>
      <c r="E48" s="65">
        <v>1</v>
      </c>
      <c r="F48" s="65">
        <f>H21</f>
        <v>5.23</v>
      </c>
      <c r="G48" s="65">
        <f t="shared" si="1"/>
        <v>5.23</v>
      </c>
      <c r="H48" s="62"/>
    </row>
    <row r="49" spans="2:8" ht="15.75" customHeight="1">
      <c r="B49" s="119" t="s">
        <v>52</v>
      </c>
      <c r="C49" s="120"/>
      <c r="D49" s="120"/>
      <c r="E49" s="120"/>
      <c r="F49" s="120"/>
      <c r="G49" s="66">
        <f>G44+G46+G47+G48</f>
        <v>204.40999999999997</v>
      </c>
      <c r="H49" s="62"/>
    </row>
    <row r="50" spans="2:8" ht="15.75" customHeight="1">
      <c r="D50" s="34"/>
      <c r="E50" s="61"/>
      <c r="F50" s="61"/>
      <c r="G50" s="61"/>
      <c r="H50" s="62"/>
    </row>
    <row r="51" spans="2:8" ht="15.75" customHeight="1">
      <c r="D51" s="34"/>
      <c r="E51" s="61"/>
      <c r="F51" s="61"/>
      <c r="G51" s="61"/>
      <c r="H51" s="62"/>
    </row>
    <row r="52" spans="2:8" ht="15.75" customHeight="1"/>
    <row r="53" spans="2:8" ht="15.75" customHeight="1">
      <c r="B53" s="49" t="s">
        <v>53</v>
      </c>
    </row>
    <row r="54" spans="2:8" ht="15.75" customHeight="1"/>
    <row r="55" spans="2:8" ht="15.75" customHeight="1"/>
    <row r="56" spans="2:8" ht="15.75" customHeight="1"/>
    <row r="57" spans="2:8" ht="15.75" customHeight="1"/>
    <row r="58" spans="2:8" ht="15.75" customHeight="1"/>
    <row r="59" spans="2:8" ht="15.75" customHeight="1"/>
    <row r="60" spans="2:8" ht="15.75" customHeight="1"/>
    <row r="61" spans="2:8" ht="15.75" customHeight="1"/>
    <row r="62" spans="2:8" ht="15.75" customHeight="1"/>
    <row r="63" spans="2:8" ht="15.75" customHeight="1"/>
    <row r="64" spans="2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21">
    <mergeCell ref="G4:G5"/>
    <mergeCell ref="I4:I5"/>
    <mergeCell ref="A3:I3"/>
    <mergeCell ref="A4:A5"/>
    <mergeCell ref="B4:B5"/>
    <mergeCell ref="C4:C5"/>
    <mergeCell ref="D4:D5"/>
    <mergeCell ref="E4:E5"/>
    <mergeCell ref="F4:F5"/>
    <mergeCell ref="C16:C17"/>
    <mergeCell ref="B37:B48"/>
    <mergeCell ref="C44:F44"/>
    <mergeCell ref="C45:E45"/>
    <mergeCell ref="B49:F49"/>
    <mergeCell ref="A18:I18"/>
    <mergeCell ref="B36:G36"/>
    <mergeCell ref="C6:C7"/>
    <mergeCell ref="A10:I10"/>
    <mergeCell ref="C11:C12"/>
    <mergeCell ref="C13:C14"/>
    <mergeCell ref="A15:I15"/>
  </mergeCells>
  <pageMargins left="0.25" right="0.25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pageSetUpPr fitToPage="1"/>
  </sheetPr>
  <dimension ref="A1:N955"/>
  <sheetViews>
    <sheetView tabSelected="1" view="pageBreakPreview" topLeftCell="A40" zoomScale="60" zoomScaleNormal="70" zoomScalePageLayoutView="85" workbookViewId="0">
      <selection activeCell="M51" sqref="M51"/>
    </sheetView>
  </sheetViews>
  <sheetFormatPr defaultColWidth="12.625" defaultRowHeight="15" customHeight="1"/>
  <cols>
    <col min="1" max="1" width="6.25" customWidth="1"/>
    <col min="2" max="2" width="19.25" customWidth="1"/>
    <col min="3" max="3" width="34" customWidth="1"/>
    <col min="4" max="4" width="56.125" customWidth="1"/>
    <col min="5" max="5" width="9.75" customWidth="1"/>
    <col min="6" max="6" width="13.75" customWidth="1"/>
    <col min="7" max="7" width="11.25" customWidth="1"/>
    <col min="8" max="8" width="10.875" customWidth="1"/>
    <col min="9" max="9" width="11.375" customWidth="1"/>
    <col min="10" max="10" width="9.125" customWidth="1"/>
    <col min="11" max="26" width="7.625" customWidth="1"/>
  </cols>
  <sheetData>
    <row r="1" spans="1:14" ht="198" customHeight="1">
      <c r="B1" s="1"/>
      <c r="C1" s="1"/>
      <c r="D1" s="1"/>
      <c r="E1" s="1"/>
      <c r="F1" s="1"/>
      <c r="G1" s="1"/>
      <c r="H1" s="1"/>
    </row>
    <row r="2" spans="1:14" ht="363" customHeight="1">
      <c r="B2" s="1"/>
      <c r="C2" s="1"/>
      <c r="D2" s="1"/>
      <c r="E2" s="1"/>
      <c r="F2" s="1"/>
      <c r="G2" s="1"/>
      <c r="H2" s="1"/>
      <c r="L2" s="14"/>
      <c r="N2" s="14"/>
    </row>
    <row r="3" spans="1:14" ht="15" customHeight="1">
      <c r="A3" s="125" t="s">
        <v>1</v>
      </c>
      <c r="B3" s="125" t="s">
        <v>2</v>
      </c>
      <c r="C3" s="125" t="s">
        <v>3</v>
      </c>
      <c r="D3" s="125" t="s">
        <v>4</v>
      </c>
      <c r="E3" s="112" t="s">
        <v>5</v>
      </c>
      <c r="F3" s="112" t="s">
        <v>6</v>
      </c>
      <c r="G3" s="112" t="s">
        <v>54</v>
      </c>
      <c r="H3" s="51" t="s">
        <v>8</v>
      </c>
      <c r="I3" s="125" t="s">
        <v>9</v>
      </c>
      <c r="J3" s="2"/>
    </row>
    <row r="4" spans="1:14">
      <c r="A4" s="133"/>
      <c r="B4" s="133"/>
      <c r="C4" s="133"/>
      <c r="D4" s="133"/>
      <c r="E4" s="133"/>
      <c r="F4" s="133"/>
      <c r="G4" s="133"/>
      <c r="H4" s="144" t="s">
        <v>10</v>
      </c>
      <c r="I4" s="133"/>
      <c r="J4" s="2"/>
    </row>
    <row r="5" spans="1:14" ht="29.25" customHeight="1">
      <c r="A5" s="106"/>
      <c r="B5" s="106"/>
      <c r="C5" s="106"/>
      <c r="D5" s="106"/>
      <c r="E5" s="106"/>
      <c r="F5" s="106"/>
      <c r="G5" s="106"/>
      <c r="H5" s="106"/>
      <c r="I5" s="106"/>
      <c r="J5" s="2"/>
    </row>
    <row r="6" spans="1:14" ht="51" customHeight="1">
      <c r="A6" s="146" t="s">
        <v>55</v>
      </c>
      <c r="B6" s="110"/>
      <c r="C6" s="110"/>
      <c r="D6" s="110"/>
      <c r="E6" s="110"/>
      <c r="F6" s="110"/>
      <c r="G6" s="110"/>
      <c r="H6" s="110"/>
      <c r="I6" s="111"/>
      <c r="J6" s="2"/>
    </row>
    <row r="7" spans="1:14" ht="78" customHeight="1">
      <c r="A7" s="48">
        <v>1</v>
      </c>
      <c r="B7" s="52" t="s">
        <v>56</v>
      </c>
      <c r="C7" s="105"/>
      <c r="D7" s="53" t="s">
        <v>229</v>
      </c>
      <c r="E7" s="54" t="s">
        <v>12</v>
      </c>
      <c r="F7" s="54" t="s">
        <v>13</v>
      </c>
      <c r="G7" s="54" t="s">
        <v>57</v>
      </c>
      <c r="H7" s="55">
        <v>144.69999999999999</v>
      </c>
      <c r="I7" s="54" t="s">
        <v>9</v>
      </c>
    </row>
    <row r="8" spans="1:14" ht="69" customHeight="1">
      <c r="A8" s="48">
        <v>2</v>
      </c>
      <c r="B8" s="52" t="s">
        <v>58</v>
      </c>
      <c r="C8" s="133"/>
      <c r="D8" s="53" t="s">
        <v>230</v>
      </c>
      <c r="E8" s="54" t="s">
        <v>12</v>
      </c>
      <c r="F8" s="54" t="s">
        <v>13</v>
      </c>
      <c r="G8" s="54" t="s">
        <v>59</v>
      </c>
      <c r="H8" s="55">
        <v>144.69999999999999</v>
      </c>
      <c r="I8" s="54" t="s">
        <v>9</v>
      </c>
    </row>
    <row r="9" spans="1:14" ht="58.5" customHeight="1">
      <c r="A9" s="48">
        <v>3</v>
      </c>
      <c r="B9" s="52" t="s">
        <v>60</v>
      </c>
      <c r="C9" s="133"/>
      <c r="D9" s="53" t="s">
        <v>231</v>
      </c>
      <c r="E9" s="54" t="s">
        <v>12</v>
      </c>
      <c r="F9" s="54" t="s">
        <v>13</v>
      </c>
      <c r="G9" s="54" t="s">
        <v>61</v>
      </c>
      <c r="H9" s="55">
        <v>159.16</v>
      </c>
      <c r="I9" s="54" t="s">
        <v>9</v>
      </c>
    </row>
    <row r="10" spans="1:14" ht="58.5" customHeight="1">
      <c r="A10" s="48"/>
      <c r="B10" s="52" t="s">
        <v>62</v>
      </c>
      <c r="C10" s="106"/>
      <c r="D10" s="53" t="s">
        <v>232</v>
      </c>
      <c r="E10" s="54" t="s">
        <v>12</v>
      </c>
      <c r="F10" s="54" t="s">
        <v>13</v>
      </c>
      <c r="G10" s="54" t="s">
        <v>63</v>
      </c>
      <c r="H10" s="55">
        <v>98.28</v>
      </c>
      <c r="I10" s="54" t="s">
        <v>9</v>
      </c>
    </row>
    <row r="11" spans="1:14" ht="58.5" customHeight="1">
      <c r="A11" s="48">
        <v>4</v>
      </c>
      <c r="B11" s="52" t="s">
        <v>64</v>
      </c>
      <c r="C11" s="105"/>
      <c r="D11" s="53" t="s">
        <v>233</v>
      </c>
      <c r="E11" s="54" t="s">
        <v>12</v>
      </c>
      <c r="F11" s="54" t="s">
        <v>13</v>
      </c>
      <c r="G11" s="54" t="s">
        <v>59</v>
      </c>
      <c r="H11" s="55">
        <v>122.74</v>
      </c>
      <c r="I11" s="54" t="s">
        <v>9</v>
      </c>
    </row>
    <row r="12" spans="1:14" ht="60" customHeight="1">
      <c r="A12" s="48">
        <v>5</v>
      </c>
      <c r="B12" s="52" t="s">
        <v>65</v>
      </c>
      <c r="C12" s="106"/>
      <c r="D12" s="53" t="s">
        <v>234</v>
      </c>
      <c r="E12" s="54" t="s">
        <v>12</v>
      </c>
      <c r="F12" s="54" t="s">
        <v>13</v>
      </c>
      <c r="G12" s="54" t="s">
        <v>57</v>
      </c>
      <c r="H12" s="55">
        <v>122.74</v>
      </c>
      <c r="I12" s="54" t="s">
        <v>9</v>
      </c>
    </row>
    <row r="13" spans="1:14" ht="91.5" customHeight="1">
      <c r="A13" s="48">
        <v>6</v>
      </c>
      <c r="B13" s="52" t="s">
        <v>18</v>
      </c>
      <c r="C13" s="52"/>
      <c r="D13" s="53" t="s">
        <v>235</v>
      </c>
      <c r="E13" s="54" t="s">
        <v>12</v>
      </c>
      <c r="F13" s="54" t="s">
        <v>19</v>
      </c>
      <c r="G13" s="54" t="s">
        <v>20</v>
      </c>
      <c r="H13" s="57">
        <v>7.1</v>
      </c>
      <c r="I13" s="54" t="s">
        <v>9</v>
      </c>
    </row>
    <row r="14" spans="1:14" ht="51.75" customHeight="1">
      <c r="A14" s="145" t="s">
        <v>66</v>
      </c>
      <c r="B14" s="110"/>
      <c r="C14" s="110"/>
      <c r="D14" s="110"/>
      <c r="E14" s="110"/>
      <c r="F14" s="110"/>
      <c r="G14" s="110"/>
      <c r="H14" s="110"/>
      <c r="I14" s="111"/>
    </row>
    <row r="15" spans="1:14" ht="56.25" customHeight="1">
      <c r="A15" s="48">
        <v>6</v>
      </c>
      <c r="B15" s="52" t="s">
        <v>67</v>
      </c>
      <c r="C15" s="105"/>
      <c r="D15" s="53" t="s">
        <v>236</v>
      </c>
      <c r="E15" s="48" t="s">
        <v>12</v>
      </c>
      <c r="F15" s="48" t="s">
        <v>68</v>
      </c>
      <c r="G15" s="54" t="s">
        <v>69</v>
      </c>
      <c r="H15" s="55">
        <v>51.06</v>
      </c>
      <c r="I15" s="48" t="s">
        <v>9</v>
      </c>
    </row>
    <row r="16" spans="1:14" ht="65.25" customHeight="1">
      <c r="A16" s="48">
        <v>7</v>
      </c>
      <c r="B16" s="52" t="s">
        <v>70</v>
      </c>
      <c r="C16" s="106"/>
      <c r="D16" s="53" t="s">
        <v>237</v>
      </c>
      <c r="E16" s="48" t="s">
        <v>12</v>
      </c>
      <c r="F16" s="48" t="s">
        <v>68</v>
      </c>
      <c r="G16" s="54" t="s">
        <v>57</v>
      </c>
      <c r="H16" s="55">
        <v>51.06</v>
      </c>
      <c r="I16" s="48" t="s">
        <v>9</v>
      </c>
    </row>
    <row r="17" spans="1:9" ht="78" customHeight="1">
      <c r="A17" s="48">
        <v>8</v>
      </c>
      <c r="B17" s="52" t="s">
        <v>71</v>
      </c>
      <c r="C17" s="105"/>
      <c r="D17" s="53" t="s">
        <v>238</v>
      </c>
      <c r="E17" s="48" t="s">
        <v>12</v>
      </c>
      <c r="F17" s="48" t="s">
        <v>68</v>
      </c>
      <c r="G17" s="54" t="s">
        <v>57</v>
      </c>
      <c r="H17" s="55">
        <v>68.31</v>
      </c>
      <c r="I17" s="48" t="s">
        <v>9</v>
      </c>
    </row>
    <row r="18" spans="1:9" ht="83.25" customHeight="1">
      <c r="A18" s="48">
        <v>9</v>
      </c>
      <c r="B18" s="52" t="s">
        <v>72</v>
      </c>
      <c r="C18" s="106"/>
      <c r="D18" s="53" t="s">
        <v>239</v>
      </c>
      <c r="E18" s="48" t="s">
        <v>12</v>
      </c>
      <c r="F18" s="48" t="s">
        <v>68</v>
      </c>
      <c r="G18" s="54" t="s">
        <v>57</v>
      </c>
      <c r="H18" s="55">
        <v>68.31</v>
      </c>
      <c r="I18" s="48" t="s">
        <v>9</v>
      </c>
    </row>
    <row r="19" spans="1:9" ht="54" customHeight="1">
      <c r="A19" s="48">
        <v>10</v>
      </c>
      <c r="B19" s="52" t="s">
        <v>73</v>
      </c>
      <c r="C19" s="105"/>
      <c r="D19" s="53" t="s">
        <v>240</v>
      </c>
      <c r="E19" s="48" t="s">
        <v>12</v>
      </c>
      <c r="F19" s="48" t="s">
        <v>68</v>
      </c>
      <c r="G19" s="54" t="s">
        <v>74</v>
      </c>
      <c r="H19" s="55">
        <v>7.1</v>
      </c>
      <c r="I19" s="48" t="s">
        <v>9</v>
      </c>
    </row>
    <row r="20" spans="1:9" ht="54" customHeight="1">
      <c r="A20" s="48">
        <v>11</v>
      </c>
      <c r="B20" s="52" t="s">
        <v>75</v>
      </c>
      <c r="C20" s="106"/>
      <c r="D20" s="53" t="s">
        <v>241</v>
      </c>
      <c r="E20" s="48" t="s">
        <v>12</v>
      </c>
      <c r="F20" s="48" t="s">
        <v>68</v>
      </c>
      <c r="G20" s="54" t="s">
        <v>74</v>
      </c>
      <c r="H20" s="55">
        <v>7.1</v>
      </c>
      <c r="I20" s="48" t="s">
        <v>9</v>
      </c>
    </row>
    <row r="21" spans="1:9" ht="58.5" customHeight="1">
      <c r="A21" s="48">
        <v>12</v>
      </c>
      <c r="B21" s="52" t="s">
        <v>76</v>
      </c>
      <c r="C21" s="105"/>
      <c r="D21" s="53" t="s">
        <v>242</v>
      </c>
      <c r="E21" s="48" t="s">
        <v>12</v>
      </c>
      <c r="F21" s="48" t="s">
        <v>68</v>
      </c>
      <c r="G21" s="54" t="s">
        <v>74</v>
      </c>
      <c r="H21" s="55">
        <v>8.1</v>
      </c>
      <c r="I21" s="48" t="s">
        <v>9</v>
      </c>
    </row>
    <row r="22" spans="1:9" ht="54" customHeight="1">
      <c r="A22" s="48">
        <v>13</v>
      </c>
      <c r="B22" s="52" t="s">
        <v>77</v>
      </c>
      <c r="C22" s="106"/>
      <c r="D22" s="53" t="s">
        <v>243</v>
      </c>
      <c r="E22" s="48" t="s">
        <v>12</v>
      </c>
      <c r="F22" s="48" t="s">
        <v>68</v>
      </c>
      <c r="G22" s="54" t="s">
        <v>74</v>
      </c>
      <c r="H22" s="55">
        <v>8.1</v>
      </c>
      <c r="I22" s="48" t="s">
        <v>9</v>
      </c>
    </row>
    <row r="23" spans="1:9" ht="54.75" customHeight="1">
      <c r="A23" s="109" t="s">
        <v>78</v>
      </c>
      <c r="B23" s="110"/>
      <c r="C23" s="110"/>
      <c r="D23" s="110"/>
      <c r="E23" s="110"/>
      <c r="F23" s="110"/>
      <c r="G23" s="110"/>
      <c r="H23" s="110"/>
      <c r="I23" s="111"/>
    </row>
    <row r="24" spans="1:9" ht="62.25" customHeight="1">
      <c r="A24" s="48">
        <v>14</v>
      </c>
      <c r="B24" s="52" t="s">
        <v>79</v>
      </c>
      <c r="C24" s="105"/>
      <c r="D24" s="53" t="s">
        <v>244</v>
      </c>
      <c r="E24" s="48" t="s">
        <v>12</v>
      </c>
      <c r="F24" s="48" t="s">
        <v>68</v>
      </c>
      <c r="G24" s="54" t="s">
        <v>57</v>
      </c>
      <c r="H24" s="55">
        <v>17.010000000000002</v>
      </c>
      <c r="I24" s="48" t="s">
        <v>9</v>
      </c>
    </row>
    <row r="25" spans="1:9" ht="61.5" customHeight="1">
      <c r="A25" s="48">
        <v>15</v>
      </c>
      <c r="B25" s="52" t="s">
        <v>80</v>
      </c>
      <c r="C25" s="133"/>
      <c r="D25" s="68" t="s">
        <v>245</v>
      </c>
      <c r="E25" s="48" t="s">
        <v>12</v>
      </c>
      <c r="F25" s="48" t="s">
        <v>68</v>
      </c>
      <c r="G25" s="54" t="s">
        <v>59</v>
      </c>
      <c r="H25" s="55">
        <v>17.010000000000002</v>
      </c>
      <c r="I25" s="48" t="s">
        <v>9</v>
      </c>
    </row>
    <row r="26" spans="1:9" ht="58.5" customHeight="1">
      <c r="A26" s="48"/>
      <c r="B26" s="52" t="s">
        <v>81</v>
      </c>
      <c r="C26" s="133"/>
      <c r="D26" s="53" t="s">
        <v>246</v>
      </c>
      <c r="E26" s="48" t="s">
        <v>12</v>
      </c>
      <c r="F26" s="48" t="s">
        <v>68</v>
      </c>
      <c r="G26" s="54" t="s">
        <v>82</v>
      </c>
      <c r="H26" s="55">
        <v>18.71</v>
      </c>
      <c r="I26" s="48" t="s">
        <v>9</v>
      </c>
    </row>
    <row r="27" spans="1:9" ht="52.5" customHeight="1">
      <c r="A27" s="48">
        <v>16</v>
      </c>
      <c r="B27" s="52" t="s">
        <v>83</v>
      </c>
      <c r="C27" s="105"/>
      <c r="D27" s="53" t="s">
        <v>247</v>
      </c>
      <c r="E27" s="48" t="s">
        <v>12</v>
      </c>
      <c r="F27" s="48" t="s">
        <v>68</v>
      </c>
      <c r="G27" s="54" t="s">
        <v>57</v>
      </c>
      <c r="H27" s="55">
        <v>14.31</v>
      </c>
      <c r="I27" s="48" t="s">
        <v>9</v>
      </c>
    </row>
    <row r="28" spans="1:9" ht="57" customHeight="1">
      <c r="A28" s="48">
        <v>17</v>
      </c>
      <c r="B28" s="52" t="s">
        <v>84</v>
      </c>
      <c r="C28" s="106"/>
      <c r="D28" s="53" t="s">
        <v>248</v>
      </c>
      <c r="E28" s="48" t="s">
        <v>12</v>
      </c>
      <c r="F28" s="48" t="s">
        <v>68</v>
      </c>
      <c r="G28" s="54" t="s">
        <v>59</v>
      </c>
      <c r="H28" s="55">
        <v>14.31</v>
      </c>
      <c r="I28" s="48" t="s">
        <v>9</v>
      </c>
    </row>
    <row r="29" spans="1:9" ht="24" customHeight="1">
      <c r="A29" s="137" t="s">
        <v>85</v>
      </c>
      <c r="B29" s="108"/>
      <c r="C29" s="108"/>
      <c r="D29" s="108"/>
      <c r="E29" s="108"/>
      <c r="F29" s="108"/>
      <c r="G29" s="108"/>
      <c r="H29" s="108"/>
      <c r="I29" s="108"/>
    </row>
    <row r="30" spans="1:9" ht="31.5" customHeight="1">
      <c r="A30" s="48">
        <v>11</v>
      </c>
      <c r="B30" s="52">
        <v>86948</v>
      </c>
      <c r="C30" s="52"/>
      <c r="D30" s="53" t="s">
        <v>86</v>
      </c>
      <c r="E30" s="48" t="s">
        <v>12</v>
      </c>
      <c r="F30" s="48"/>
      <c r="G30" s="54"/>
      <c r="H30" s="55">
        <v>30.97</v>
      </c>
      <c r="I30" s="48"/>
    </row>
    <row r="31" spans="1:9" ht="31.5" customHeight="1">
      <c r="A31" s="48">
        <v>12</v>
      </c>
      <c r="B31" s="52">
        <v>88757</v>
      </c>
      <c r="C31" s="52"/>
      <c r="D31" s="53" t="s">
        <v>87</v>
      </c>
      <c r="E31" s="48" t="s">
        <v>12</v>
      </c>
      <c r="F31" s="48"/>
      <c r="G31" s="54"/>
      <c r="H31" s="55">
        <v>2.9</v>
      </c>
      <c r="I31" s="48"/>
    </row>
    <row r="32" spans="1:9" ht="31.5" customHeight="1">
      <c r="A32" s="48">
        <v>13</v>
      </c>
      <c r="B32" s="52" t="s">
        <v>37</v>
      </c>
      <c r="C32" s="52"/>
      <c r="D32" s="53" t="s">
        <v>38</v>
      </c>
      <c r="E32" s="48" t="s">
        <v>12</v>
      </c>
      <c r="F32" s="48"/>
      <c r="G32" s="54"/>
      <c r="H32" s="55">
        <v>5.23</v>
      </c>
      <c r="I32" s="48"/>
    </row>
    <row r="33" spans="1:9" ht="31.5" customHeight="1">
      <c r="A33" s="15"/>
      <c r="B33" s="16"/>
      <c r="C33" s="8"/>
      <c r="D33" s="17"/>
      <c r="E33" s="18"/>
      <c r="F33" s="5"/>
      <c r="G33" s="6"/>
      <c r="H33" s="7"/>
      <c r="I33" s="5"/>
    </row>
    <row r="34" spans="1:9" ht="31.5" customHeight="1">
      <c r="A34" s="48">
        <v>14</v>
      </c>
      <c r="B34" s="52">
        <v>86944</v>
      </c>
      <c r="C34" s="44"/>
      <c r="D34" s="53" t="s">
        <v>39</v>
      </c>
      <c r="E34" s="48" t="s">
        <v>12</v>
      </c>
      <c r="F34" s="48"/>
      <c r="G34" s="54"/>
      <c r="H34" s="60">
        <v>0.15</v>
      </c>
      <c r="I34" s="5"/>
    </row>
    <row r="35" spans="1:9" ht="21.75" customHeight="1">
      <c r="A35" s="19"/>
      <c r="B35" s="20"/>
      <c r="C35" s="20"/>
      <c r="D35" s="21"/>
      <c r="E35" s="19"/>
      <c r="F35" s="19"/>
      <c r="G35" s="19"/>
      <c r="H35" s="22"/>
      <c r="I35" s="19"/>
    </row>
    <row r="36" spans="1:9" ht="18" customHeight="1">
      <c r="A36" s="11"/>
      <c r="B36" s="11"/>
      <c r="C36" s="11"/>
      <c r="D36" s="11"/>
      <c r="E36" s="12"/>
      <c r="F36" s="12"/>
      <c r="G36" s="12"/>
      <c r="H36" s="50" t="s">
        <v>40</v>
      </c>
      <c r="I36" s="11"/>
    </row>
    <row r="37" spans="1:9" ht="18" customHeight="1">
      <c r="A37" s="11"/>
      <c r="B37" s="11"/>
      <c r="C37" s="11"/>
      <c r="D37" s="11"/>
      <c r="E37" s="12"/>
      <c r="F37" s="12"/>
      <c r="G37" s="12"/>
      <c r="H37" s="50" t="s">
        <v>41</v>
      </c>
      <c r="I37" s="11"/>
    </row>
    <row r="38" spans="1:9" ht="15.75" customHeight="1"/>
    <row r="39" spans="1:9" ht="15.75" customHeight="1">
      <c r="B39" s="138" t="s">
        <v>88</v>
      </c>
      <c r="C39" s="139"/>
      <c r="D39" s="139"/>
      <c r="E39" s="139"/>
      <c r="F39" s="139"/>
      <c r="G39" s="140"/>
      <c r="H39" s="13"/>
    </row>
    <row r="40" spans="1:9" ht="33.75" customHeight="1">
      <c r="B40" s="134" t="s">
        <v>89</v>
      </c>
      <c r="C40" s="71" t="s">
        <v>44</v>
      </c>
      <c r="D40" s="71" t="s">
        <v>45</v>
      </c>
      <c r="E40" s="72" t="s">
        <v>46</v>
      </c>
      <c r="F40" s="72" t="s">
        <v>47</v>
      </c>
      <c r="G40" s="72" t="s">
        <v>48</v>
      </c>
      <c r="H40" s="13"/>
    </row>
    <row r="41" spans="1:9" ht="42" customHeight="1">
      <c r="B41" s="135"/>
      <c r="C41" s="37" t="s">
        <v>65</v>
      </c>
      <c r="D41" s="75" t="s">
        <v>249</v>
      </c>
      <c r="E41" s="39">
        <v>1</v>
      </c>
      <c r="F41" s="74">
        <v>144.69999999999999</v>
      </c>
      <c r="G41" s="70">
        <f t="shared" ref="G41:G47" si="0">E41*F41</f>
        <v>144.69999999999999</v>
      </c>
      <c r="H41" s="179" t="s">
        <v>49</v>
      </c>
      <c r="I41" s="180"/>
    </row>
    <row r="42" spans="1:9" ht="32.25" customHeight="1">
      <c r="B42" s="135"/>
      <c r="C42" s="37" t="s">
        <v>18</v>
      </c>
      <c r="D42" s="75" t="s">
        <v>250</v>
      </c>
      <c r="E42" s="39">
        <v>2</v>
      </c>
      <c r="F42" s="39">
        <v>7.1</v>
      </c>
      <c r="G42" s="70">
        <f t="shared" si="0"/>
        <v>14.2</v>
      </c>
      <c r="H42" s="179"/>
      <c r="I42" s="180"/>
    </row>
    <row r="43" spans="1:9" ht="54.75" customHeight="1">
      <c r="B43" s="135"/>
      <c r="C43" s="37" t="s">
        <v>90</v>
      </c>
      <c r="D43" s="75" t="s">
        <v>251</v>
      </c>
      <c r="E43" s="39">
        <v>1</v>
      </c>
      <c r="F43" s="74">
        <v>48.06</v>
      </c>
      <c r="G43" s="70">
        <f t="shared" si="0"/>
        <v>48.06</v>
      </c>
      <c r="H43" s="179"/>
      <c r="I43" s="180"/>
    </row>
    <row r="44" spans="1:9" ht="60" customHeight="1">
      <c r="B44" s="135"/>
      <c r="C44" s="37" t="s">
        <v>91</v>
      </c>
      <c r="D44" s="75" t="s">
        <v>252</v>
      </c>
      <c r="E44" s="39">
        <v>1</v>
      </c>
      <c r="F44" s="74">
        <v>48.06</v>
      </c>
      <c r="G44" s="70">
        <f t="shared" si="0"/>
        <v>48.06</v>
      </c>
      <c r="H44" s="13"/>
    </row>
    <row r="45" spans="1:9" ht="39" customHeight="1">
      <c r="B45" s="135"/>
      <c r="C45" s="37" t="s">
        <v>73</v>
      </c>
      <c r="D45" s="75" t="s">
        <v>253</v>
      </c>
      <c r="E45" s="39">
        <v>2</v>
      </c>
      <c r="F45" s="74">
        <v>7.1</v>
      </c>
      <c r="G45" s="70">
        <f t="shared" si="0"/>
        <v>14.2</v>
      </c>
      <c r="H45" s="13"/>
    </row>
    <row r="46" spans="1:9" ht="38.25" customHeight="1">
      <c r="B46" s="135"/>
      <c r="C46" s="37" t="s">
        <v>75</v>
      </c>
      <c r="D46" s="75" t="s">
        <v>254</v>
      </c>
      <c r="E46" s="39">
        <v>2</v>
      </c>
      <c r="F46" s="74">
        <v>7.1</v>
      </c>
      <c r="G46" s="70">
        <f t="shared" si="0"/>
        <v>14.2</v>
      </c>
      <c r="H46" s="13"/>
    </row>
    <row r="47" spans="1:9" ht="27.75" customHeight="1">
      <c r="B47" s="135"/>
      <c r="C47" s="37" t="s">
        <v>79</v>
      </c>
      <c r="D47" s="75" t="s">
        <v>255</v>
      </c>
      <c r="E47" s="39">
        <v>1</v>
      </c>
      <c r="F47" s="74">
        <v>17.010000000000002</v>
      </c>
      <c r="G47" s="70">
        <f t="shared" si="0"/>
        <v>17.010000000000002</v>
      </c>
      <c r="H47" s="13"/>
    </row>
    <row r="48" spans="1:9" ht="15.75" customHeight="1">
      <c r="B48" s="135"/>
      <c r="C48" s="141" t="s">
        <v>92</v>
      </c>
      <c r="D48" s="142"/>
      <c r="E48" s="142"/>
      <c r="F48" s="143"/>
      <c r="G48" s="69">
        <f>SUM(G41:G47)</f>
        <v>300.42999999999995</v>
      </c>
      <c r="H48" s="13"/>
    </row>
    <row r="49" spans="2:8" ht="15.75" customHeight="1">
      <c r="B49" s="135"/>
      <c r="C49" s="129" t="s">
        <v>51</v>
      </c>
      <c r="D49" s="130"/>
      <c r="E49" s="131"/>
      <c r="F49" s="39"/>
      <c r="G49" s="70"/>
      <c r="H49" s="13"/>
    </row>
    <row r="50" spans="2:8" ht="29.25" customHeight="1">
      <c r="B50" s="135"/>
      <c r="C50" s="37">
        <v>86947</v>
      </c>
      <c r="D50" s="75" t="s">
        <v>86</v>
      </c>
      <c r="E50" s="74">
        <v>1</v>
      </c>
      <c r="F50" s="74">
        <f t="shared" ref="F50:F52" si="1">H30</f>
        <v>30.97</v>
      </c>
      <c r="G50" s="70">
        <f t="shared" ref="G50:G52" si="2">E50*F50</f>
        <v>30.97</v>
      </c>
      <c r="H50" s="13"/>
    </row>
    <row r="51" spans="2:8" ht="29.25" customHeight="1">
      <c r="B51" s="135"/>
      <c r="C51" s="37">
        <v>88756</v>
      </c>
      <c r="D51" s="75" t="s">
        <v>93</v>
      </c>
      <c r="E51" s="74">
        <v>1</v>
      </c>
      <c r="F51" s="74">
        <f t="shared" si="1"/>
        <v>2.9</v>
      </c>
      <c r="G51" s="70">
        <f t="shared" si="2"/>
        <v>2.9</v>
      </c>
      <c r="H51" s="13"/>
    </row>
    <row r="52" spans="2:8" ht="30.75" customHeight="1">
      <c r="B52" s="136"/>
      <c r="C52" s="37" t="s">
        <v>37</v>
      </c>
      <c r="D52" s="75" t="s">
        <v>38</v>
      </c>
      <c r="E52" s="74">
        <v>1</v>
      </c>
      <c r="F52" s="74">
        <f t="shared" si="1"/>
        <v>5.23</v>
      </c>
      <c r="G52" s="70">
        <f t="shared" si="2"/>
        <v>5.23</v>
      </c>
      <c r="H52" s="13"/>
    </row>
    <row r="53" spans="2:8" ht="15.75" customHeight="1">
      <c r="B53" s="132" t="s">
        <v>94</v>
      </c>
      <c r="C53" s="127"/>
      <c r="D53" s="127"/>
      <c r="E53" s="127"/>
      <c r="F53" s="128"/>
      <c r="G53" s="69">
        <f>SUM(G48:G52)</f>
        <v>339.53</v>
      </c>
      <c r="H53" s="13"/>
    </row>
    <row r="54" spans="2:8" ht="15.75" customHeight="1">
      <c r="B54" s="132" t="s">
        <v>95</v>
      </c>
      <c r="C54" s="127"/>
      <c r="D54" s="127"/>
      <c r="E54" s="127"/>
      <c r="F54" s="128"/>
      <c r="G54" s="69">
        <f>G48*1.015+SUM(G50:G52)</f>
        <v>344.03644999999995</v>
      </c>
      <c r="H54" s="13"/>
    </row>
    <row r="55" spans="2:8" ht="15.75" customHeight="1">
      <c r="D55" s="11"/>
      <c r="E55" s="12"/>
      <c r="F55" s="12"/>
      <c r="G55" s="12"/>
      <c r="H55" s="13"/>
    </row>
    <row r="56" spans="2:8" ht="15.75" customHeight="1"/>
    <row r="57" spans="2:8" ht="15.75" customHeight="1"/>
    <row r="58" spans="2:8" ht="15.75" customHeight="1"/>
    <row r="59" spans="2:8" ht="15.75" customHeight="1"/>
    <row r="60" spans="2:8" ht="15.75" customHeight="1"/>
    <row r="61" spans="2:8" ht="15.75" customHeight="1"/>
    <row r="62" spans="2:8" ht="15.75" customHeight="1"/>
    <row r="63" spans="2:8" ht="15.75" customHeight="1"/>
    <row r="64" spans="2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28">
    <mergeCell ref="H41:I43"/>
    <mergeCell ref="I3:I5"/>
    <mergeCell ref="H4:H5"/>
    <mergeCell ref="A14:I14"/>
    <mergeCell ref="A23:I23"/>
    <mergeCell ref="A3:A5"/>
    <mergeCell ref="B3:B5"/>
    <mergeCell ref="D3:D5"/>
    <mergeCell ref="E3:E5"/>
    <mergeCell ref="F3:F5"/>
    <mergeCell ref="G3:G5"/>
    <mergeCell ref="A6:I6"/>
    <mergeCell ref="C49:E49"/>
    <mergeCell ref="B53:F53"/>
    <mergeCell ref="B54:F54"/>
    <mergeCell ref="C3:C5"/>
    <mergeCell ref="C7:C10"/>
    <mergeCell ref="C11:C12"/>
    <mergeCell ref="C15:C16"/>
    <mergeCell ref="C17:C18"/>
    <mergeCell ref="C19:C20"/>
    <mergeCell ref="C21:C22"/>
    <mergeCell ref="B40:B52"/>
    <mergeCell ref="C24:C26"/>
    <mergeCell ref="C27:C28"/>
    <mergeCell ref="A29:I29"/>
    <mergeCell ref="B39:G39"/>
    <mergeCell ref="C48:F48"/>
  </mergeCells>
  <pageMargins left="0.25" right="0.25" top="0.75" bottom="0.75" header="0" footer="0"/>
  <pageSetup paperSize="9" scale="5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J1046"/>
  <sheetViews>
    <sheetView view="pageBreakPreview" topLeftCell="A73" zoomScale="60" zoomScaleNormal="70" zoomScalePageLayoutView="85" workbookViewId="0">
      <selection activeCell="A95" sqref="A95:XFD95"/>
    </sheetView>
  </sheetViews>
  <sheetFormatPr defaultColWidth="12.625" defaultRowHeight="15" customHeight="1"/>
  <cols>
    <col min="1" max="1" width="4" customWidth="1"/>
    <col min="2" max="2" width="14.75" customWidth="1"/>
    <col min="3" max="3" width="20.75" customWidth="1"/>
    <col min="4" max="4" width="43.875" customWidth="1"/>
    <col min="5" max="5" width="7.375" customWidth="1"/>
    <col min="6" max="6" width="13.5" customWidth="1"/>
    <col min="7" max="7" width="10.375" customWidth="1"/>
    <col min="8" max="8" width="9.625" customWidth="1"/>
    <col min="9" max="9" width="9.25" customWidth="1"/>
    <col min="10" max="26" width="7.625" customWidth="1"/>
  </cols>
  <sheetData>
    <row r="1" spans="1:10" ht="168" customHeight="1">
      <c r="B1" s="25"/>
      <c r="C1" s="25"/>
      <c r="D1" s="25"/>
      <c r="E1" s="25"/>
      <c r="F1" s="25"/>
      <c r="G1" s="25"/>
      <c r="H1" s="25"/>
      <c r="I1" s="2"/>
      <c r="J1" s="2"/>
    </row>
    <row r="2" spans="1:10" ht="314.25" customHeight="1"/>
    <row r="3" spans="1:10" ht="15" customHeight="1">
      <c r="A3" s="161" t="s">
        <v>1</v>
      </c>
      <c r="B3" s="161" t="s">
        <v>2</v>
      </c>
      <c r="C3" s="161" t="s">
        <v>3</v>
      </c>
      <c r="D3" s="161" t="s">
        <v>4</v>
      </c>
      <c r="E3" s="161" t="s">
        <v>5</v>
      </c>
      <c r="F3" s="161" t="s">
        <v>6</v>
      </c>
      <c r="G3" s="161" t="s">
        <v>7</v>
      </c>
      <c r="H3" s="166" t="s">
        <v>8</v>
      </c>
      <c r="I3" s="167" t="s">
        <v>9</v>
      </c>
      <c r="J3" s="76"/>
    </row>
    <row r="4" spans="1:10" ht="15.75">
      <c r="A4" s="156"/>
      <c r="B4" s="156"/>
      <c r="C4" s="156"/>
      <c r="D4" s="156"/>
      <c r="E4" s="156"/>
      <c r="F4" s="156"/>
      <c r="G4" s="156"/>
      <c r="H4" s="156"/>
      <c r="I4" s="156"/>
      <c r="J4" s="76"/>
    </row>
    <row r="5" spans="1:10" ht="28.5" customHeight="1">
      <c r="A5" s="153" t="s">
        <v>96</v>
      </c>
      <c r="B5" s="127"/>
      <c r="C5" s="127"/>
      <c r="D5" s="127"/>
      <c r="E5" s="127"/>
      <c r="F5" s="127"/>
      <c r="G5" s="127"/>
      <c r="H5" s="127"/>
      <c r="I5" s="128"/>
      <c r="J5" s="76"/>
    </row>
    <row r="6" spans="1:10" ht="70.5" customHeight="1">
      <c r="A6" s="36">
        <v>1</v>
      </c>
      <c r="B6" s="37" t="s">
        <v>97</v>
      </c>
      <c r="C6" s="155"/>
      <c r="D6" s="38" t="s">
        <v>259</v>
      </c>
      <c r="E6" s="36" t="s">
        <v>12</v>
      </c>
      <c r="F6" s="39" t="s">
        <v>13</v>
      </c>
      <c r="G6" s="39" t="s">
        <v>57</v>
      </c>
      <c r="H6" s="40">
        <v>204.17</v>
      </c>
      <c r="I6" s="37" t="s">
        <v>9</v>
      </c>
      <c r="J6" s="76"/>
    </row>
    <row r="7" spans="1:10" ht="70.5" customHeight="1">
      <c r="A7" s="36">
        <v>2</v>
      </c>
      <c r="B7" s="37" t="s">
        <v>98</v>
      </c>
      <c r="C7" s="156"/>
      <c r="D7" s="38" t="s">
        <v>260</v>
      </c>
      <c r="E7" s="36" t="s">
        <v>12</v>
      </c>
      <c r="F7" s="39" t="s">
        <v>13</v>
      </c>
      <c r="G7" s="39" t="s">
        <v>59</v>
      </c>
      <c r="H7" s="40">
        <v>204.17</v>
      </c>
      <c r="I7" s="37" t="s">
        <v>9</v>
      </c>
      <c r="J7" s="76"/>
    </row>
    <row r="8" spans="1:10" ht="103.5" customHeight="1">
      <c r="A8" s="36">
        <v>3</v>
      </c>
      <c r="B8" s="37" t="s">
        <v>99</v>
      </c>
      <c r="C8" s="37"/>
      <c r="D8" s="38" t="s">
        <v>261</v>
      </c>
      <c r="E8" s="36" t="s">
        <v>12</v>
      </c>
      <c r="F8" s="39" t="s">
        <v>13</v>
      </c>
      <c r="G8" s="39" t="s">
        <v>57</v>
      </c>
      <c r="H8" s="40">
        <v>194.45400000000001</v>
      </c>
      <c r="I8" s="37" t="s">
        <v>9</v>
      </c>
      <c r="J8" s="76"/>
    </row>
    <row r="9" spans="1:10" ht="117.75" customHeight="1">
      <c r="A9" s="36">
        <v>4</v>
      </c>
      <c r="B9" s="37" t="s">
        <v>100</v>
      </c>
      <c r="C9" s="155"/>
      <c r="D9" s="38" t="s">
        <v>101</v>
      </c>
      <c r="E9" s="36" t="s">
        <v>12</v>
      </c>
      <c r="F9" s="39" t="s">
        <v>13</v>
      </c>
      <c r="G9" s="39" t="s">
        <v>57</v>
      </c>
      <c r="H9" s="40">
        <v>204.17</v>
      </c>
      <c r="I9" s="37" t="s">
        <v>9</v>
      </c>
      <c r="J9" s="76"/>
    </row>
    <row r="10" spans="1:10" ht="102.75" customHeight="1">
      <c r="A10" s="36">
        <v>5</v>
      </c>
      <c r="B10" s="37" t="s">
        <v>102</v>
      </c>
      <c r="C10" s="156"/>
      <c r="D10" s="38" t="s">
        <v>103</v>
      </c>
      <c r="E10" s="36" t="s">
        <v>12</v>
      </c>
      <c r="F10" s="36" t="s">
        <v>68</v>
      </c>
      <c r="G10" s="40" t="s">
        <v>104</v>
      </c>
      <c r="H10" s="40">
        <v>6.2370000000000001</v>
      </c>
      <c r="I10" s="37" t="s">
        <v>9</v>
      </c>
      <c r="J10" s="76"/>
    </row>
    <row r="11" spans="1:10" ht="40.5" customHeight="1">
      <c r="A11" s="164" t="s">
        <v>105</v>
      </c>
      <c r="B11" s="165"/>
      <c r="C11" s="165"/>
      <c r="D11" s="165"/>
      <c r="E11" s="165"/>
      <c r="F11" s="165"/>
      <c r="G11" s="165"/>
      <c r="H11" s="165"/>
      <c r="I11" s="158"/>
      <c r="J11" s="76"/>
    </row>
    <row r="12" spans="1:10" ht="91.5" customHeight="1">
      <c r="A12" s="36">
        <v>6</v>
      </c>
      <c r="B12" s="37" t="s">
        <v>106</v>
      </c>
      <c r="C12" s="37"/>
      <c r="D12" s="77" t="s">
        <v>262</v>
      </c>
      <c r="E12" s="36" t="s">
        <v>12</v>
      </c>
      <c r="F12" s="36" t="s">
        <v>68</v>
      </c>
      <c r="G12" s="40" t="s">
        <v>104</v>
      </c>
      <c r="H12" s="40">
        <v>4.05</v>
      </c>
      <c r="I12" s="37" t="s">
        <v>9</v>
      </c>
      <c r="J12" s="76"/>
    </row>
    <row r="13" spans="1:10" ht="70.5" customHeight="1">
      <c r="A13" s="36">
        <v>7</v>
      </c>
      <c r="B13" s="37" t="s">
        <v>107</v>
      </c>
      <c r="C13" s="37"/>
      <c r="D13" s="38" t="s">
        <v>263</v>
      </c>
      <c r="E13" s="36" t="s">
        <v>12</v>
      </c>
      <c r="F13" s="36" t="s">
        <v>68</v>
      </c>
      <c r="G13" s="71" t="s">
        <v>108</v>
      </c>
      <c r="H13" s="40">
        <v>13.91</v>
      </c>
      <c r="I13" s="37" t="s">
        <v>9</v>
      </c>
      <c r="J13" s="76"/>
    </row>
    <row r="14" spans="1:10" ht="87.75" customHeight="1">
      <c r="A14" s="36">
        <v>8</v>
      </c>
      <c r="B14" s="37" t="s">
        <v>109</v>
      </c>
      <c r="C14" s="37"/>
      <c r="D14" s="67" t="s">
        <v>110</v>
      </c>
      <c r="E14" s="36" t="s">
        <v>12</v>
      </c>
      <c r="F14" s="36" t="s">
        <v>68</v>
      </c>
      <c r="G14" s="71"/>
      <c r="H14" s="40" t="s">
        <v>111</v>
      </c>
      <c r="I14" s="37" t="s">
        <v>9</v>
      </c>
      <c r="J14" s="76"/>
    </row>
    <row r="15" spans="1:10" ht="40.5" customHeight="1">
      <c r="A15" s="164" t="s">
        <v>112</v>
      </c>
      <c r="B15" s="165"/>
      <c r="C15" s="165"/>
      <c r="D15" s="165"/>
      <c r="E15" s="165"/>
      <c r="F15" s="165"/>
      <c r="G15" s="165"/>
      <c r="H15" s="165"/>
      <c r="I15" s="158"/>
      <c r="J15" s="76"/>
    </row>
    <row r="16" spans="1:10" ht="57.75" customHeight="1">
      <c r="A16" s="36">
        <v>9</v>
      </c>
      <c r="B16" s="37" t="s">
        <v>113</v>
      </c>
      <c r="C16" s="155"/>
      <c r="D16" s="38" t="s">
        <v>264</v>
      </c>
      <c r="E16" s="36" t="s">
        <v>12</v>
      </c>
      <c r="F16" s="39" t="s">
        <v>13</v>
      </c>
      <c r="G16" s="39" t="s">
        <v>57</v>
      </c>
      <c r="H16" s="40">
        <v>138.94</v>
      </c>
      <c r="I16" s="37" t="s">
        <v>9</v>
      </c>
      <c r="J16" s="76"/>
    </row>
    <row r="17" spans="1:10" ht="57.75" customHeight="1">
      <c r="A17" s="36">
        <v>10</v>
      </c>
      <c r="B17" s="37" t="s">
        <v>114</v>
      </c>
      <c r="C17" s="156"/>
      <c r="D17" s="38" t="s">
        <v>265</v>
      </c>
      <c r="E17" s="36" t="s">
        <v>12</v>
      </c>
      <c r="F17" s="39" t="s">
        <v>13</v>
      </c>
      <c r="G17" s="39" t="s">
        <v>59</v>
      </c>
      <c r="H17" s="40">
        <v>132.33000000000001</v>
      </c>
      <c r="I17" s="37" t="s">
        <v>9</v>
      </c>
      <c r="J17" s="76"/>
    </row>
    <row r="18" spans="1:10" ht="92.25" customHeight="1">
      <c r="A18" s="36">
        <v>11</v>
      </c>
      <c r="B18" s="37" t="s">
        <v>115</v>
      </c>
      <c r="C18" s="37"/>
      <c r="D18" s="38" t="s">
        <v>266</v>
      </c>
      <c r="E18" s="36" t="s">
        <v>12</v>
      </c>
      <c r="F18" s="36" t="s">
        <v>68</v>
      </c>
      <c r="G18" s="71" t="s">
        <v>108</v>
      </c>
      <c r="H18" s="40">
        <v>13.31</v>
      </c>
      <c r="I18" s="37" t="s">
        <v>9</v>
      </c>
      <c r="J18" s="76"/>
    </row>
    <row r="19" spans="1:10" ht="34.5" customHeight="1">
      <c r="A19" s="164" t="s">
        <v>116</v>
      </c>
      <c r="B19" s="165"/>
      <c r="C19" s="165"/>
      <c r="D19" s="165"/>
      <c r="E19" s="165"/>
      <c r="F19" s="165"/>
      <c r="G19" s="165"/>
      <c r="H19" s="165"/>
      <c r="I19" s="158"/>
      <c r="J19" s="76"/>
    </row>
    <row r="20" spans="1:10" ht="54.75" customHeight="1">
      <c r="A20" s="78">
        <v>12</v>
      </c>
      <c r="B20" s="79" t="s">
        <v>117</v>
      </c>
      <c r="C20" s="162"/>
      <c r="D20" s="80" t="s">
        <v>118</v>
      </c>
      <c r="E20" s="36" t="s">
        <v>12</v>
      </c>
      <c r="F20" s="36" t="s">
        <v>68</v>
      </c>
      <c r="G20" s="71" t="s">
        <v>108</v>
      </c>
      <c r="H20" s="81">
        <v>7.8439999999999996E-2</v>
      </c>
      <c r="I20" s="79"/>
      <c r="J20" s="76"/>
    </row>
    <row r="21" spans="1:10" ht="54.75" customHeight="1">
      <c r="A21" s="78">
        <v>13</v>
      </c>
      <c r="B21" s="79" t="s">
        <v>119</v>
      </c>
      <c r="C21" s="163"/>
      <c r="D21" s="80" t="s">
        <v>120</v>
      </c>
      <c r="E21" s="36" t="s">
        <v>12</v>
      </c>
      <c r="F21" s="36" t="s">
        <v>68</v>
      </c>
      <c r="G21" s="71" t="s">
        <v>108</v>
      </c>
      <c r="H21" s="81">
        <v>7.2499999999999995E-2</v>
      </c>
      <c r="I21" s="79"/>
      <c r="J21" s="76"/>
    </row>
    <row r="22" spans="1:10" ht="54.75" customHeight="1">
      <c r="A22" s="36">
        <v>14</v>
      </c>
      <c r="B22" s="37" t="s">
        <v>121</v>
      </c>
      <c r="C22" s="158"/>
      <c r="D22" s="38" t="s">
        <v>122</v>
      </c>
      <c r="E22" s="36" t="s">
        <v>12</v>
      </c>
      <c r="F22" s="36" t="s">
        <v>68</v>
      </c>
      <c r="G22" s="71" t="s">
        <v>108</v>
      </c>
      <c r="H22" s="40">
        <v>2.1520000000000001E-2</v>
      </c>
      <c r="I22" s="37"/>
      <c r="J22" s="76"/>
    </row>
    <row r="23" spans="1:10" ht="40.5" customHeight="1">
      <c r="A23" s="153" t="s">
        <v>123</v>
      </c>
      <c r="B23" s="127"/>
      <c r="C23" s="127"/>
      <c r="D23" s="127"/>
      <c r="E23" s="127"/>
      <c r="F23" s="127"/>
      <c r="G23" s="127"/>
      <c r="H23" s="127"/>
      <c r="I23" s="128"/>
      <c r="J23" s="76"/>
    </row>
    <row r="24" spans="1:10" ht="70.5" customHeight="1">
      <c r="A24" s="36">
        <v>15</v>
      </c>
      <c r="B24" s="37" t="s">
        <v>56</v>
      </c>
      <c r="C24" s="155"/>
      <c r="D24" s="38" t="s">
        <v>224</v>
      </c>
      <c r="E24" s="39" t="s">
        <v>12</v>
      </c>
      <c r="F24" s="39" t="s">
        <v>13</v>
      </c>
      <c r="G24" s="39" t="s">
        <v>57</v>
      </c>
      <c r="H24" s="40">
        <v>144.69999999999999</v>
      </c>
      <c r="I24" s="39" t="s">
        <v>9</v>
      </c>
      <c r="J24" s="76"/>
    </row>
    <row r="25" spans="1:10" ht="70.5" customHeight="1">
      <c r="A25" s="36">
        <v>16</v>
      </c>
      <c r="B25" s="37" t="s">
        <v>58</v>
      </c>
      <c r="C25" s="156"/>
      <c r="D25" s="38" t="s">
        <v>225</v>
      </c>
      <c r="E25" s="39" t="s">
        <v>12</v>
      </c>
      <c r="F25" s="39" t="s">
        <v>13</v>
      </c>
      <c r="G25" s="39" t="s">
        <v>59</v>
      </c>
      <c r="H25" s="40">
        <v>144.69999999999999</v>
      </c>
      <c r="I25" s="39" t="s">
        <v>9</v>
      </c>
      <c r="J25" s="76"/>
    </row>
    <row r="26" spans="1:10" ht="70.5" customHeight="1">
      <c r="A26" s="36">
        <v>17</v>
      </c>
      <c r="B26" s="37" t="s">
        <v>64</v>
      </c>
      <c r="C26" s="155"/>
      <c r="D26" s="38" t="s">
        <v>257</v>
      </c>
      <c r="E26" s="39" t="s">
        <v>12</v>
      </c>
      <c r="F26" s="39" t="s">
        <v>13</v>
      </c>
      <c r="G26" s="39" t="s">
        <v>59</v>
      </c>
      <c r="H26" s="40">
        <v>144.69999999999999</v>
      </c>
      <c r="I26" s="39" t="s">
        <v>9</v>
      </c>
      <c r="J26" s="76"/>
    </row>
    <row r="27" spans="1:10" ht="70.5" customHeight="1">
      <c r="A27" s="36">
        <v>18</v>
      </c>
      <c r="B27" s="37" t="s">
        <v>65</v>
      </c>
      <c r="C27" s="156"/>
      <c r="D27" s="38" t="s">
        <v>258</v>
      </c>
      <c r="E27" s="39" t="s">
        <v>12</v>
      </c>
      <c r="F27" s="39" t="s">
        <v>13</v>
      </c>
      <c r="G27" s="39" t="s">
        <v>57</v>
      </c>
      <c r="H27" s="40">
        <v>144.69999999999999</v>
      </c>
      <c r="I27" s="39" t="s">
        <v>9</v>
      </c>
      <c r="J27" s="76"/>
    </row>
    <row r="28" spans="1:10" ht="92.25" customHeight="1">
      <c r="A28" s="36">
        <v>19</v>
      </c>
      <c r="B28" s="37" t="s">
        <v>18</v>
      </c>
      <c r="C28" s="37"/>
      <c r="D28" s="38" t="s">
        <v>226</v>
      </c>
      <c r="E28" s="39" t="s">
        <v>12</v>
      </c>
      <c r="F28" s="39" t="s">
        <v>19</v>
      </c>
      <c r="G28" s="39" t="s">
        <v>20</v>
      </c>
      <c r="H28" s="42">
        <v>7.1</v>
      </c>
      <c r="I28" s="39" t="s">
        <v>9</v>
      </c>
      <c r="J28" s="76"/>
    </row>
    <row r="29" spans="1:10" ht="70.5" customHeight="1">
      <c r="A29" s="36">
        <v>20</v>
      </c>
      <c r="B29" s="37" t="s">
        <v>73</v>
      </c>
      <c r="C29" s="155"/>
      <c r="D29" s="38" t="s">
        <v>227</v>
      </c>
      <c r="E29" s="36" t="s">
        <v>12</v>
      </c>
      <c r="F29" s="36" t="s">
        <v>68</v>
      </c>
      <c r="G29" s="39" t="s">
        <v>74</v>
      </c>
      <c r="H29" s="40">
        <v>7.1</v>
      </c>
      <c r="I29" s="36" t="s">
        <v>9</v>
      </c>
      <c r="J29" s="76"/>
    </row>
    <row r="30" spans="1:10" ht="70.5" customHeight="1">
      <c r="A30" s="36">
        <v>21</v>
      </c>
      <c r="B30" s="37" t="s">
        <v>75</v>
      </c>
      <c r="C30" s="156"/>
      <c r="D30" s="38" t="s">
        <v>228</v>
      </c>
      <c r="E30" s="36" t="s">
        <v>12</v>
      </c>
      <c r="F30" s="36" t="s">
        <v>68</v>
      </c>
      <c r="G30" s="39" t="s">
        <v>74</v>
      </c>
      <c r="H30" s="40">
        <v>7.1</v>
      </c>
      <c r="I30" s="36" t="s">
        <v>9</v>
      </c>
      <c r="J30" s="76"/>
    </row>
    <row r="31" spans="1:10" ht="79.5" customHeight="1">
      <c r="A31" s="36">
        <v>22</v>
      </c>
      <c r="B31" s="37" t="s">
        <v>124</v>
      </c>
      <c r="C31" s="37"/>
      <c r="D31" s="67" t="s">
        <v>125</v>
      </c>
      <c r="E31" s="36" t="s">
        <v>12</v>
      </c>
      <c r="F31" s="36" t="s">
        <v>68</v>
      </c>
      <c r="G31" s="71" t="s">
        <v>126</v>
      </c>
      <c r="H31" s="40">
        <v>2.7</v>
      </c>
      <c r="I31" s="37" t="s">
        <v>9</v>
      </c>
      <c r="J31" s="76"/>
    </row>
    <row r="32" spans="1:10" ht="51" customHeight="1">
      <c r="A32" s="153" t="s">
        <v>127</v>
      </c>
      <c r="B32" s="127"/>
      <c r="C32" s="127"/>
      <c r="D32" s="127"/>
      <c r="E32" s="127"/>
      <c r="F32" s="127"/>
      <c r="G32" s="127"/>
      <c r="H32" s="127"/>
      <c r="I32" s="128"/>
      <c r="J32" s="76"/>
    </row>
    <row r="33" spans="1:10" ht="70.5" customHeight="1">
      <c r="A33" s="36">
        <v>23</v>
      </c>
      <c r="B33" s="82" t="s">
        <v>128</v>
      </c>
      <c r="C33" s="157"/>
      <c r="D33" s="83" t="s">
        <v>129</v>
      </c>
      <c r="E33" s="84" t="s">
        <v>12</v>
      </c>
      <c r="F33" s="36" t="s">
        <v>68</v>
      </c>
      <c r="G33" s="39" t="s">
        <v>57</v>
      </c>
      <c r="H33" s="85">
        <v>84.73</v>
      </c>
      <c r="I33" s="86" t="s">
        <v>9</v>
      </c>
      <c r="J33" s="76"/>
    </row>
    <row r="34" spans="1:10" ht="70.5" customHeight="1">
      <c r="A34" s="36">
        <v>24</v>
      </c>
      <c r="B34" s="87" t="s">
        <v>130</v>
      </c>
      <c r="C34" s="158"/>
      <c r="D34" s="88" t="s">
        <v>256</v>
      </c>
      <c r="E34" s="89" t="s">
        <v>12</v>
      </c>
      <c r="F34" s="36" t="s">
        <v>68</v>
      </c>
      <c r="G34" s="39" t="s">
        <v>59</v>
      </c>
      <c r="H34" s="81">
        <v>84.73</v>
      </c>
      <c r="I34" s="79" t="s">
        <v>9</v>
      </c>
      <c r="J34" s="76"/>
    </row>
    <row r="35" spans="1:10" ht="70.5" customHeight="1">
      <c r="A35" s="36">
        <v>25</v>
      </c>
      <c r="B35" s="37" t="s">
        <v>124</v>
      </c>
      <c r="C35" s="37"/>
      <c r="D35" s="67" t="s">
        <v>125</v>
      </c>
      <c r="E35" s="36" t="s">
        <v>12</v>
      </c>
      <c r="F35" s="36" t="s">
        <v>68</v>
      </c>
      <c r="G35" s="71" t="s">
        <v>126</v>
      </c>
      <c r="H35" s="40">
        <v>2.7</v>
      </c>
      <c r="I35" s="37" t="s">
        <v>9</v>
      </c>
      <c r="J35" s="76"/>
    </row>
    <row r="36" spans="1:10" ht="24.75" customHeight="1">
      <c r="A36" s="153" t="s">
        <v>131</v>
      </c>
      <c r="B36" s="127"/>
      <c r="C36" s="127"/>
      <c r="D36" s="127"/>
      <c r="E36" s="127"/>
      <c r="F36" s="127"/>
      <c r="G36" s="127"/>
      <c r="H36" s="127"/>
      <c r="I36" s="128"/>
      <c r="J36" s="76"/>
    </row>
    <row r="37" spans="1:10" ht="97.5" customHeight="1">
      <c r="A37" s="36">
        <v>26</v>
      </c>
      <c r="B37" s="37" t="s">
        <v>132</v>
      </c>
      <c r="C37" s="37"/>
      <c r="D37" s="38" t="s">
        <v>267</v>
      </c>
      <c r="E37" s="36" t="s">
        <v>12</v>
      </c>
      <c r="F37" s="36" t="s">
        <v>68</v>
      </c>
      <c r="G37" s="71" t="s">
        <v>108</v>
      </c>
      <c r="H37" s="40">
        <v>19.41</v>
      </c>
      <c r="I37" s="36" t="s">
        <v>133</v>
      </c>
      <c r="J37" s="76"/>
    </row>
    <row r="38" spans="1:10" ht="18" customHeight="1">
      <c r="A38" s="107" t="s">
        <v>134</v>
      </c>
      <c r="B38" s="121"/>
      <c r="C38" s="121"/>
      <c r="D38" s="121"/>
      <c r="E38" s="121"/>
      <c r="F38" s="121"/>
      <c r="G38" s="121"/>
      <c r="H38" s="121"/>
      <c r="I38" s="121"/>
      <c r="J38" s="76"/>
    </row>
    <row r="39" spans="1:10" ht="27" customHeight="1">
      <c r="A39" s="36"/>
      <c r="B39" s="90">
        <v>86939</v>
      </c>
      <c r="C39" s="37"/>
      <c r="D39" s="73" t="s">
        <v>135</v>
      </c>
      <c r="E39" s="91" t="s">
        <v>12</v>
      </c>
      <c r="F39" s="73">
        <v>1</v>
      </c>
      <c r="G39" s="39"/>
      <c r="H39" s="92">
        <f>10/$J$39</f>
        <v>0.32258064516129031</v>
      </c>
      <c r="I39" s="36"/>
      <c r="J39" s="76">
        <v>31</v>
      </c>
    </row>
    <row r="40" spans="1:10" ht="27" customHeight="1">
      <c r="A40" s="36"/>
      <c r="B40" s="90">
        <v>86941</v>
      </c>
      <c r="C40" s="37"/>
      <c r="D40" s="73" t="s">
        <v>136</v>
      </c>
      <c r="E40" s="91" t="s">
        <v>12</v>
      </c>
      <c r="F40" s="73">
        <v>1</v>
      </c>
      <c r="G40" s="39"/>
      <c r="H40" s="92">
        <f>50/J39</f>
        <v>1.6129032258064515</v>
      </c>
      <c r="I40" s="36"/>
      <c r="J40" s="76"/>
    </row>
    <row r="41" spans="1:10" ht="27" customHeight="1">
      <c r="A41" s="36"/>
      <c r="B41" s="90">
        <v>86942</v>
      </c>
      <c r="C41" s="37"/>
      <c r="D41" s="73" t="s">
        <v>137</v>
      </c>
      <c r="E41" s="91" t="s">
        <v>12</v>
      </c>
      <c r="F41" s="73">
        <v>1</v>
      </c>
      <c r="G41" s="39"/>
      <c r="H41" s="92">
        <f>15/J39</f>
        <v>0.4838709677419355</v>
      </c>
      <c r="I41" s="36"/>
      <c r="J41" s="76"/>
    </row>
    <row r="42" spans="1:10" ht="27" customHeight="1">
      <c r="A42" s="36"/>
      <c r="B42" s="90">
        <v>86943</v>
      </c>
      <c r="C42" s="43"/>
      <c r="D42" s="73" t="s">
        <v>138</v>
      </c>
      <c r="E42" s="91" t="s">
        <v>12</v>
      </c>
      <c r="F42" s="73">
        <v>1</v>
      </c>
      <c r="G42" s="39"/>
      <c r="H42" s="92">
        <f>5/J39</f>
        <v>0.16129032258064516</v>
      </c>
      <c r="I42" s="36"/>
      <c r="J42" s="76"/>
    </row>
    <row r="43" spans="1:10" ht="27" customHeight="1">
      <c r="A43" s="36"/>
      <c r="B43" s="90">
        <v>86949</v>
      </c>
      <c r="C43" s="43"/>
      <c r="D43" s="73" t="s">
        <v>139</v>
      </c>
      <c r="E43" s="91" t="s">
        <v>12</v>
      </c>
      <c r="F43" s="73">
        <v>1</v>
      </c>
      <c r="G43" s="39"/>
      <c r="H43" s="92">
        <f>180/J39</f>
        <v>5.806451612903226</v>
      </c>
      <c r="I43" s="36"/>
      <c r="J43" s="76"/>
    </row>
    <row r="44" spans="1:10" ht="27" customHeight="1">
      <c r="A44" s="36"/>
      <c r="B44" s="90" t="s">
        <v>140</v>
      </c>
      <c r="C44" s="43"/>
      <c r="D44" s="73" t="s">
        <v>141</v>
      </c>
      <c r="E44" s="91" t="s">
        <v>142</v>
      </c>
      <c r="F44" s="73">
        <v>1</v>
      </c>
      <c r="G44" s="39"/>
      <c r="H44" s="92">
        <f>246/J39</f>
        <v>7.935483870967742</v>
      </c>
      <c r="I44" s="36"/>
      <c r="J44" s="76"/>
    </row>
    <row r="45" spans="1:10" ht="27" customHeight="1">
      <c r="A45" s="3"/>
      <c r="B45" s="26"/>
      <c r="C45" s="8"/>
      <c r="D45" s="27"/>
      <c r="E45" s="24"/>
      <c r="F45" s="27"/>
      <c r="G45" s="6"/>
      <c r="H45" s="28"/>
      <c r="I45" s="5"/>
    </row>
    <row r="46" spans="1:10" ht="27" customHeight="1">
      <c r="A46" s="3"/>
      <c r="B46" s="26">
        <v>86944</v>
      </c>
      <c r="C46" s="8"/>
      <c r="D46" s="27" t="s">
        <v>39</v>
      </c>
      <c r="E46" s="24" t="s">
        <v>12</v>
      </c>
      <c r="F46" s="27"/>
      <c r="G46" s="6"/>
      <c r="H46" s="9">
        <v>0.15</v>
      </c>
      <c r="I46" s="5"/>
    </row>
    <row r="47" spans="1:10" ht="15.75" customHeight="1">
      <c r="A47" s="11"/>
      <c r="B47" s="11"/>
      <c r="C47" s="11"/>
      <c r="D47" s="11"/>
      <c r="E47" s="12"/>
      <c r="F47" s="12"/>
      <c r="G47" s="12"/>
      <c r="H47" s="13"/>
      <c r="I47" s="11"/>
    </row>
    <row r="48" spans="1:10" ht="15.75" customHeight="1">
      <c r="A48" s="11"/>
      <c r="B48" s="11"/>
      <c r="C48" s="11"/>
      <c r="D48" s="11"/>
      <c r="E48" s="12"/>
      <c r="F48" s="12"/>
      <c r="G48" s="12"/>
      <c r="H48" s="50" t="s">
        <v>40</v>
      </c>
      <c r="I48" s="11"/>
    </row>
    <row r="49" spans="1:9" ht="15.75" customHeight="1">
      <c r="A49" s="11"/>
      <c r="B49" s="11"/>
      <c r="C49" s="11"/>
      <c r="D49" s="11"/>
      <c r="E49" s="12"/>
      <c r="F49" s="12"/>
      <c r="G49" s="12"/>
      <c r="H49" s="50" t="s">
        <v>41</v>
      </c>
      <c r="I49" s="11"/>
    </row>
    <row r="50" spans="1:9" ht="15.75" customHeight="1"/>
    <row r="51" spans="1:9" ht="42.75" customHeight="1">
      <c r="B51" s="149" t="s">
        <v>143</v>
      </c>
      <c r="C51" s="150"/>
      <c r="D51" s="150"/>
      <c r="E51" s="150"/>
      <c r="F51" s="150"/>
      <c r="G51" s="151"/>
      <c r="H51" s="76"/>
    </row>
    <row r="52" spans="1:9" ht="15.75" customHeight="1">
      <c r="B52" s="159"/>
      <c r="C52" s="72" t="s">
        <v>44</v>
      </c>
      <c r="D52" s="72" t="s">
        <v>4</v>
      </c>
      <c r="E52" s="72" t="s">
        <v>144</v>
      </c>
      <c r="F52" s="72" t="s">
        <v>47</v>
      </c>
      <c r="G52" s="72" t="s">
        <v>48</v>
      </c>
      <c r="H52" s="76"/>
    </row>
    <row r="53" spans="1:9" ht="15.75" customHeight="1">
      <c r="B53" s="160"/>
      <c r="C53" s="152" t="s">
        <v>145</v>
      </c>
      <c r="D53" s="127"/>
      <c r="E53" s="128"/>
      <c r="F53" s="93"/>
      <c r="G53" s="93"/>
      <c r="H53" s="76"/>
    </row>
    <row r="54" spans="1:9" ht="42.6" customHeight="1">
      <c r="B54" s="160"/>
      <c r="C54" s="94" t="s">
        <v>97</v>
      </c>
      <c r="D54" s="94" t="s">
        <v>268</v>
      </c>
      <c r="E54" s="95">
        <v>1</v>
      </c>
      <c r="F54" s="95">
        <v>204.17</v>
      </c>
      <c r="G54" s="95">
        <f t="shared" ref="G54:G58" si="0">E54*F54</f>
        <v>204.17</v>
      </c>
      <c r="H54" s="181" t="s">
        <v>49</v>
      </c>
      <c r="I54" s="182"/>
    </row>
    <row r="55" spans="1:9" ht="42.6" customHeight="1">
      <c r="B55" s="160"/>
      <c r="C55" s="94" t="s">
        <v>99</v>
      </c>
      <c r="D55" s="94" t="s">
        <v>146</v>
      </c>
      <c r="E55" s="95">
        <v>1</v>
      </c>
      <c r="F55" s="95">
        <f>H8</f>
        <v>194.45400000000001</v>
      </c>
      <c r="G55" s="95">
        <f t="shared" si="0"/>
        <v>194.45400000000001</v>
      </c>
      <c r="H55" s="181"/>
      <c r="I55" s="182"/>
    </row>
    <row r="56" spans="1:9" ht="42.6" customHeight="1">
      <c r="B56" s="160"/>
      <c r="C56" s="94" t="s">
        <v>106</v>
      </c>
      <c r="D56" s="94" t="s">
        <v>147</v>
      </c>
      <c r="E56" s="95">
        <v>8</v>
      </c>
      <c r="F56" s="95">
        <f t="shared" ref="F56:F57" si="1">H12</f>
        <v>4.05</v>
      </c>
      <c r="G56" s="95">
        <f t="shared" si="0"/>
        <v>32.4</v>
      </c>
      <c r="H56" s="76"/>
    </row>
    <row r="57" spans="1:9" ht="42.6" customHeight="1">
      <c r="B57" s="160"/>
      <c r="C57" s="94" t="s">
        <v>107</v>
      </c>
      <c r="D57" s="94" t="s">
        <v>148</v>
      </c>
      <c r="E57" s="95">
        <v>4</v>
      </c>
      <c r="F57" s="95">
        <f t="shared" si="1"/>
        <v>13.91</v>
      </c>
      <c r="G57" s="95">
        <f t="shared" si="0"/>
        <v>55.64</v>
      </c>
      <c r="H57" s="76"/>
    </row>
    <row r="58" spans="1:9" ht="51.75" customHeight="1">
      <c r="B58" s="160"/>
      <c r="C58" s="94"/>
      <c r="D58" s="94" t="s">
        <v>149</v>
      </c>
      <c r="E58" s="95">
        <v>2</v>
      </c>
      <c r="F58" s="95">
        <v>90.96</v>
      </c>
      <c r="G58" s="95">
        <f t="shared" si="0"/>
        <v>181.92</v>
      </c>
      <c r="H58" s="181" t="s">
        <v>150</v>
      </c>
      <c r="I58" s="182"/>
    </row>
    <row r="59" spans="1:9" ht="42.6" customHeight="1">
      <c r="B59" s="160"/>
      <c r="C59" s="152" t="s">
        <v>151</v>
      </c>
      <c r="D59" s="127"/>
      <c r="E59" s="127"/>
      <c r="F59" s="127"/>
      <c r="G59" s="128"/>
      <c r="H59" s="76"/>
    </row>
    <row r="60" spans="1:9" ht="42.6" customHeight="1">
      <c r="B60" s="160"/>
      <c r="C60" s="94" t="s">
        <v>113</v>
      </c>
      <c r="D60" s="94" t="s">
        <v>269</v>
      </c>
      <c r="E60" s="95">
        <v>1</v>
      </c>
      <c r="F60" s="95">
        <v>138.94</v>
      </c>
      <c r="G60" s="95">
        <f t="shared" ref="G60:G61" si="2">E60*F60</f>
        <v>138.94</v>
      </c>
      <c r="H60" s="76"/>
    </row>
    <row r="61" spans="1:9" ht="42.6" customHeight="1">
      <c r="B61" s="160"/>
      <c r="C61" s="94" t="s">
        <v>115</v>
      </c>
      <c r="D61" s="94" t="s">
        <v>270</v>
      </c>
      <c r="E61" s="95">
        <v>20</v>
      </c>
      <c r="F61" s="95">
        <v>13.31</v>
      </c>
      <c r="G61" s="95">
        <f t="shared" si="2"/>
        <v>266.2</v>
      </c>
      <c r="H61" s="76"/>
    </row>
    <row r="62" spans="1:9" ht="42.6" customHeight="1">
      <c r="B62" s="160"/>
      <c r="C62" s="152" t="s">
        <v>152</v>
      </c>
      <c r="D62" s="127"/>
      <c r="E62" s="128"/>
      <c r="F62" s="94"/>
      <c r="G62" s="95"/>
      <c r="H62" s="76"/>
    </row>
    <row r="63" spans="1:9" ht="42.6" customHeight="1">
      <c r="B63" s="160"/>
      <c r="C63" s="94" t="s">
        <v>117</v>
      </c>
      <c r="D63" s="94" t="s">
        <v>118</v>
      </c>
      <c r="E63" s="95">
        <v>8</v>
      </c>
      <c r="F63" s="95">
        <v>7.8439999999999996E-2</v>
      </c>
      <c r="G63" s="95">
        <f t="shared" ref="G63:G65" si="3">F63*E63</f>
        <v>0.62751999999999997</v>
      </c>
      <c r="H63" s="76"/>
    </row>
    <row r="64" spans="1:9" ht="42.6" customHeight="1">
      <c r="B64" s="160"/>
      <c r="C64" s="94" t="s">
        <v>119</v>
      </c>
      <c r="D64" s="94" t="s">
        <v>120</v>
      </c>
      <c r="E64" s="95">
        <v>8</v>
      </c>
      <c r="F64" s="95">
        <v>7.2499999999999995E-2</v>
      </c>
      <c r="G64" s="95">
        <f t="shared" si="3"/>
        <v>0.57999999999999996</v>
      </c>
      <c r="H64" s="76"/>
    </row>
    <row r="65" spans="2:8" ht="42.6" customHeight="1">
      <c r="B65" s="160"/>
      <c r="C65" s="94" t="s">
        <v>121</v>
      </c>
      <c r="D65" s="94" t="s">
        <v>122</v>
      </c>
      <c r="E65" s="95">
        <v>8</v>
      </c>
      <c r="F65" s="95">
        <v>2.1520000000000001E-2</v>
      </c>
      <c r="G65" s="95">
        <f t="shared" si="3"/>
        <v>0.17216000000000001</v>
      </c>
      <c r="H65" s="76"/>
    </row>
    <row r="66" spans="2:8" ht="42.6" customHeight="1">
      <c r="B66" s="160"/>
      <c r="C66" s="152" t="s">
        <v>153</v>
      </c>
      <c r="D66" s="127"/>
      <c r="E66" s="128"/>
      <c r="F66" s="94"/>
      <c r="G66" s="94"/>
      <c r="H66" s="76"/>
    </row>
    <row r="67" spans="2:8" ht="42.6" customHeight="1">
      <c r="B67" s="160"/>
      <c r="C67" s="94" t="s">
        <v>56</v>
      </c>
      <c r="D67" s="94" t="s">
        <v>271</v>
      </c>
      <c r="E67" s="95">
        <v>1.5</v>
      </c>
      <c r="F67" s="95">
        <v>144.69999999999999</v>
      </c>
      <c r="G67" s="95">
        <f t="shared" ref="G67:G69" si="4">E67*F67</f>
        <v>217.04999999999998</v>
      </c>
      <c r="H67" s="76"/>
    </row>
    <row r="68" spans="2:8" ht="42.6" customHeight="1">
      <c r="B68" s="160"/>
      <c r="C68" s="94" t="s">
        <v>73</v>
      </c>
      <c r="D68" s="94" t="s">
        <v>253</v>
      </c>
      <c r="E68" s="95">
        <v>2</v>
      </c>
      <c r="F68" s="95">
        <v>7.1</v>
      </c>
      <c r="G68" s="95">
        <f t="shared" si="4"/>
        <v>14.2</v>
      </c>
      <c r="H68" s="76"/>
    </row>
    <row r="69" spans="2:8" ht="42.6" customHeight="1">
      <c r="B69" s="160"/>
      <c r="C69" s="94" t="s">
        <v>75</v>
      </c>
      <c r="D69" s="94" t="s">
        <v>254</v>
      </c>
      <c r="E69" s="95">
        <v>2</v>
      </c>
      <c r="F69" s="95">
        <v>7.1</v>
      </c>
      <c r="G69" s="95">
        <f t="shared" si="4"/>
        <v>14.2</v>
      </c>
      <c r="H69" s="76"/>
    </row>
    <row r="70" spans="2:8" ht="42.6" customHeight="1">
      <c r="B70" s="160"/>
      <c r="C70" s="94" t="s">
        <v>124</v>
      </c>
      <c r="D70" s="94" t="s">
        <v>125</v>
      </c>
      <c r="E70" s="95">
        <v>8</v>
      </c>
      <c r="F70" s="95">
        <v>2.7</v>
      </c>
      <c r="G70" s="95">
        <f>F70*E70</f>
        <v>21.6</v>
      </c>
      <c r="H70" s="76"/>
    </row>
    <row r="71" spans="2:8" ht="42.6" customHeight="1">
      <c r="B71" s="160"/>
      <c r="C71" s="152" t="s">
        <v>154</v>
      </c>
      <c r="D71" s="127"/>
      <c r="E71" s="128"/>
      <c r="F71" s="94"/>
      <c r="G71" s="95"/>
      <c r="H71" s="76"/>
    </row>
    <row r="72" spans="2:8" ht="42.6" customHeight="1">
      <c r="B72" s="160"/>
      <c r="C72" s="94" t="s">
        <v>128</v>
      </c>
      <c r="D72" s="94" t="s">
        <v>129</v>
      </c>
      <c r="E72" s="95">
        <v>2</v>
      </c>
      <c r="F72" s="95">
        <v>84.73</v>
      </c>
      <c r="G72" s="95">
        <f t="shared" ref="G72:G73" si="5">F72*E72</f>
        <v>169.46</v>
      </c>
      <c r="H72" s="76"/>
    </row>
    <row r="73" spans="2:8" ht="42.6" customHeight="1">
      <c r="B73" s="160"/>
      <c r="C73" s="94" t="s">
        <v>124</v>
      </c>
      <c r="D73" s="94" t="s">
        <v>125</v>
      </c>
      <c r="E73" s="95">
        <v>16</v>
      </c>
      <c r="F73" s="95">
        <v>2.7</v>
      </c>
      <c r="G73" s="95">
        <f t="shared" si="5"/>
        <v>43.2</v>
      </c>
      <c r="H73" s="76"/>
    </row>
    <row r="74" spans="2:8" ht="15.75" customHeight="1">
      <c r="B74" s="160"/>
      <c r="C74" s="132" t="s">
        <v>92</v>
      </c>
      <c r="D74" s="127"/>
      <c r="E74" s="127"/>
      <c r="F74" s="128"/>
      <c r="G74" s="69">
        <f>SUM(G54:G73)</f>
        <v>1554.81368</v>
      </c>
      <c r="H74" s="76"/>
    </row>
    <row r="75" spans="2:8" ht="15.75" customHeight="1">
      <c r="B75" s="160"/>
      <c r="C75" s="154" t="s">
        <v>51</v>
      </c>
      <c r="D75" s="127"/>
      <c r="E75" s="128"/>
      <c r="F75" s="36"/>
      <c r="G75" s="70"/>
      <c r="H75" s="76"/>
    </row>
    <row r="76" spans="2:8" ht="15.75" customHeight="1">
      <c r="B76" s="160"/>
      <c r="C76" s="147" t="s">
        <v>155</v>
      </c>
      <c r="D76" s="127"/>
      <c r="E76" s="128"/>
      <c r="F76" s="94"/>
      <c r="G76" s="94"/>
      <c r="H76" s="76"/>
    </row>
    <row r="77" spans="2:8" ht="15.75" customHeight="1">
      <c r="B77" s="160"/>
      <c r="C77" s="94"/>
      <c r="D77" s="94"/>
      <c r="E77" s="94"/>
      <c r="F77" s="94"/>
      <c r="G77" s="94"/>
      <c r="H77" s="76"/>
    </row>
    <row r="78" spans="2:8" ht="15.75" customHeight="1">
      <c r="B78" s="160"/>
      <c r="C78" s="94"/>
      <c r="D78" s="94"/>
      <c r="E78" s="94"/>
      <c r="F78" s="94"/>
      <c r="G78" s="94"/>
      <c r="H78" s="76"/>
    </row>
    <row r="79" spans="2:8" ht="15.75" customHeight="1">
      <c r="B79" s="160"/>
      <c r="C79" s="94"/>
      <c r="D79" s="94"/>
      <c r="E79" s="94"/>
      <c r="F79" s="94"/>
      <c r="G79" s="94"/>
      <c r="H79" s="76"/>
    </row>
    <row r="80" spans="2:8" ht="15.75" customHeight="1">
      <c r="B80" s="160"/>
      <c r="C80" s="94"/>
      <c r="D80" s="94"/>
      <c r="E80" s="94"/>
      <c r="F80" s="94"/>
      <c r="G80" s="94"/>
      <c r="H80" s="76"/>
    </row>
    <row r="81" spans="2:8" ht="15.75" customHeight="1">
      <c r="B81" s="160"/>
      <c r="C81" s="94"/>
      <c r="D81" s="94"/>
      <c r="E81" s="94"/>
      <c r="F81" s="94"/>
      <c r="G81" s="94"/>
      <c r="H81" s="76"/>
    </row>
    <row r="82" spans="2:8" ht="15.75" customHeight="1">
      <c r="B82" s="160"/>
      <c r="C82" s="147" t="s">
        <v>156</v>
      </c>
      <c r="D82" s="127"/>
      <c r="E82" s="128"/>
      <c r="F82" s="94"/>
      <c r="G82" s="94"/>
      <c r="H82" s="76"/>
    </row>
    <row r="83" spans="2:8" ht="15.75" customHeight="1">
      <c r="B83" s="160"/>
      <c r="C83" s="94"/>
      <c r="D83" s="94"/>
      <c r="E83" s="94"/>
      <c r="F83" s="94"/>
      <c r="G83" s="94"/>
      <c r="H83" s="76"/>
    </row>
    <row r="84" spans="2:8" ht="15.75" customHeight="1">
      <c r="B84" s="160"/>
      <c r="C84" s="94"/>
      <c r="D84" s="94"/>
      <c r="E84" s="94"/>
      <c r="F84" s="94"/>
      <c r="G84" s="94"/>
      <c r="H84" s="76"/>
    </row>
    <row r="85" spans="2:8" ht="15.75" customHeight="1">
      <c r="B85" s="160"/>
      <c r="C85" s="94"/>
      <c r="D85" s="94"/>
      <c r="E85" s="94"/>
      <c r="F85" s="94"/>
      <c r="G85" s="94"/>
      <c r="H85" s="76"/>
    </row>
    <row r="86" spans="2:8" ht="15.75" customHeight="1">
      <c r="B86" s="160"/>
      <c r="C86" s="94"/>
      <c r="D86" s="94"/>
      <c r="E86" s="94"/>
      <c r="F86" s="94"/>
      <c r="G86" s="94"/>
      <c r="H86" s="76"/>
    </row>
    <row r="87" spans="2:8" ht="15.75" customHeight="1">
      <c r="B87" s="160"/>
      <c r="C87" s="147" t="s">
        <v>157</v>
      </c>
      <c r="D87" s="127"/>
      <c r="E87" s="128"/>
      <c r="F87" s="94"/>
      <c r="G87" s="94"/>
      <c r="H87" s="76"/>
    </row>
    <row r="88" spans="2:8" ht="15.75" customHeight="1">
      <c r="B88" s="160"/>
      <c r="C88" s="94"/>
      <c r="D88" s="94"/>
      <c r="E88" s="94"/>
      <c r="F88" s="94"/>
      <c r="G88" s="94"/>
      <c r="H88" s="76"/>
    </row>
    <row r="89" spans="2:8" ht="15.75" customHeight="1">
      <c r="B89" s="160"/>
      <c r="C89" s="94"/>
      <c r="D89" s="94"/>
      <c r="E89" s="94"/>
      <c r="F89" s="94"/>
      <c r="G89" s="94"/>
      <c r="H89" s="76"/>
    </row>
    <row r="90" spans="2:8" ht="15.75" customHeight="1">
      <c r="B90" s="156"/>
      <c r="C90" s="94"/>
      <c r="D90" s="94"/>
      <c r="E90" s="94"/>
      <c r="F90" s="94"/>
      <c r="G90" s="94"/>
      <c r="H90" s="76"/>
    </row>
    <row r="91" spans="2:8" ht="15.75" customHeight="1">
      <c r="B91" s="148" t="s">
        <v>94</v>
      </c>
      <c r="C91" s="139"/>
      <c r="D91" s="139"/>
      <c r="E91" s="139"/>
      <c r="F91" s="140"/>
      <c r="G91" s="23">
        <f>SUM(G78:G90)</f>
        <v>0</v>
      </c>
    </row>
    <row r="92" spans="2:8" ht="15.75" customHeight="1">
      <c r="B92" s="148" t="s">
        <v>95</v>
      </c>
      <c r="C92" s="139"/>
      <c r="D92" s="139"/>
      <c r="E92" s="139"/>
      <c r="F92" s="140"/>
      <c r="G92" s="23">
        <f>G78*1.015+SUM(G80:G90)</f>
        <v>0</v>
      </c>
    </row>
    <row r="93" spans="2:8" ht="15.75" customHeight="1"/>
    <row r="94" spans="2:8" ht="15.75" customHeight="1"/>
    <row r="95" spans="2:8" ht="15.75" customHeight="1"/>
    <row r="96" spans="2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</sheetData>
  <mergeCells count="41">
    <mergeCell ref="H3:H4"/>
    <mergeCell ref="I3:I4"/>
    <mergeCell ref="A3:A4"/>
    <mergeCell ref="B3:B4"/>
    <mergeCell ref="D3:D4"/>
    <mergeCell ref="E3:E4"/>
    <mergeCell ref="F3:F4"/>
    <mergeCell ref="G3:G4"/>
    <mergeCell ref="A5:I5"/>
    <mergeCell ref="C29:C30"/>
    <mergeCell ref="C33:C34"/>
    <mergeCell ref="B52:B90"/>
    <mergeCell ref="C3:C4"/>
    <mergeCell ref="C6:C7"/>
    <mergeCell ref="C9:C10"/>
    <mergeCell ref="C16:C17"/>
    <mergeCell ref="C20:C22"/>
    <mergeCell ref="C24:C25"/>
    <mergeCell ref="C26:C27"/>
    <mergeCell ref="A11:I11"/>
    <mergeCell ref="A15:I15"/>
    <mergeCell ref="A19:I19"/>
    <mergeCell ref="A23:I23"/>
    <mergeCell ref="A32:I32"/>
    <mergeCell ref="A36:I36"/>
    <mergeCell ref="A38:I38"/>
    <mergeCell ref="C75:E75"/>
    <mergeCell ref="C76:E76"/>
    <mergeCell ref="C82:E82"/>
    <mergeCell ref="H54:I55"/>
    <mergeCell ref="H58:I58"/>
    <mergeCell ref="C87:E87"/>
    <mergeCell ref="B91:F91"/>
    <mergeCell ref="B92:F92"/>
    <mergeCell ref="B51:G51"/>
    <mergeCell ref="C53:E53"/>
    <mergeCell ref="C59:G59"/>
    <mergeCell ref="C62:E62"/>
    <mergeCell ref="C66:E66"/>
    <mergeCell ref="C71:E71"/>
    <mergeCell ref="C74:F74"/>
  </mergeCells>
  <pageMargins left="0.42" right="0.23622047244094491" top="0.39333333333333331" bottom="0.74803149606299213" header="0" footer="0"/>
  <pageSetup paperSize="9"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J985"/>
  <sheetViews>
    <sheetView view="pageBreakPreview" topLeftCell="A43" zoomScale="60" zoomScaleNormal="70" zoomScalePageLayoutView="70" workbookViewId="0">
      <selection activeCell="D74" sqref="D74"/>
    </sheetView>
  </sheetViews>
  <sheetFormatPr defaultColWidth="12.625" defaultRowHeight="15" customHeight="1"/>
  <cols>
    <col min="1" max="1" width="4" customWidth="1"/>
    <col min="2" max="2" width="14.75" customWidth="1"/>
    <col min="3" max="3" width="20.75" customWidth="1"/>
    <col min="4" max="4" width="39.25" customWidth="1"/>
    <col min="5" max="5" width="7.375" customWidth="1"/>
    <col min="6" max="6" width="13.5" customWidth="1"/>
    <col min="7" max="7" width="10.375" customWidth="1"/>
    <col min="8" max="8" width="9.625" customWidth="1"/>
    <col min="9" max="9" width="9.25" customWidth="1"/>
    <col min="10" max="26" width="7.625" customWidth="1"/>
  </cols>
  <sheetData>
    <row r="1" spans="1:10" ht="168" customHeight="1">
      <c r="B1" s="25"/>
      <c r="C1" s="25"/>
      <c r="D1" s="25"/>
      <c r="E1" s="25"/>
      <c r="F1" s="25"/>
      <c r="G1" s="25"/>
      <c r="H1" s="25"/>
      <c r="I1" s="2"/>
      <c r="J1" s="2"/>
    </row>
    <row r="2" spans="1:10" ht="285.75" customHeight="1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0" ht="15" customHeight="1">
      <c r="A3" s="161" t="s">
        <v>1</v>
      </c>
      <c r="B3" s="161" t="s">
        <v>2</v>
      </c>
      <c r="C3" s="161" t="s">
        <v>3</v>
      </c>
      <c r="D3" s="161" t="s">
        <v>4</v>
      </c>
      <c r="E3" s="161" t="s">
        <v>5</v>
      </c>
      <c r="F3" s="161" t="s">
        <v>6</v>
      </c>
      <c r="G3" s="161" t="s">
        <v>7</v>
      </c>
      <c r="H3" s="166" t="s">
        <v>8</v>
      </c>
      <c r="I3" s="167" t="s">
        <v>9</v>
      </c>
      <c r="J3" s="76"/>
    </row>
    <row r="4" spans="1:10" ht="15.75">
      <c r="A4" s="156"/>
      <c r="B4" s="156"/>
      <c r="C4" s="156"/>
      <c r="D4" s="156"/>
      <c r="E4" s="156"/>
      <c r="F4" s="156"/>
      <c r="G4" s="156"/>
      <c r="H4" s="156"/>
      <c r="I4" s="156"/>
      <c r="J4" s="76"/>
    </row>
    <row r="5" spans="1:10" ht="27" customHeight="1">
      <c r="A5" s="153" t="s">
        <v>158</v>
      </c>
      <c r="B5" s="127"/>
      <c r="C5" s="127"/>
      <c r="D5" s="127"/>
      <c r="E5" s="127"/>
      <c r="F5" s="127"/>
      <c r="G5" s="127"/>
      <c r="H5" s="127"/>
      <c r="I5" s="128"/>
      <c r="J5" s="76"/>
    </row>
    <row r="6" spans="1:10" ht="105.75" customHeight="1">
      <c r="A6" s="36">
        <v>1</v>
      </c>
      <c r="B6" s="37" t="s">
        <v>159</v>
      </c>
      <c r="C6" s="37"/>
      <c r="D6" s="38" t="s">
        <v>272</v>
      </c>
      <c r="E6" s="36" t="s">
        <v>12</v>
      </c>
      <c r="F6" s="39" t="s">
        <v>13</v>
      </c>
      <c r="G6" s="39" t="s">
        <v>57</v>
      </c>
      <c r="H6" s="40">
        <v>129.6</v>
      </c>
      <c r="I6" s="37" t="s">
        <v>9</v>
      </c>
      <c r="J6" s="76"/>
    </row>
    <row r="7" spans="1:10" ht="108" customHeight="1">
      <c r="A7" s="36">
        <v>2</v>
      </c>
      <c r="B7" s="37" t="s">
        <v>160</v>
      </c>
      <c r="C7" s="37"/>
      <c r="D7" s="38" t="s">
        <v>161</v>
      </c>
      <c r="E7" s="36" t="s">
        <v>12</v>
      </c>
      <c r="F7" s="39" t="s">
        <v>13</v>
      </c>
      <c r="G7" s="39" t="s">
        <v>57</v>
      </c>
      <c r="H7" s="40">
        <v>180.95400000000001</v>
      </c>
      <c r="I7" s="37" t="s">
        <v>9</v>
      </c>
      <c r="J7" s="76"/>
    </row>
    <row r="8" spans="1:10" ht="98.25" customHeight="1">
      <c r="A8" s="36">
        <v>3</v>
      </c>
      <c r="B8" s="37" t="s">
        <v>100</v>
      </c>
      <c r="C8" s="37"/>
      <c r="D8" s="38" t="s">
        <v>162</v>
      </c>
      <c r="E8" s="36" t="s">
        <v>12</v>
      </c>
      <c r="F8" s="39" t="s">
        <v>13</v>
      </c>
      <c r="G8" s="39" t="s">
        <v>57</v>
      </c>
      <c r="H8" s="40">
        <v>204.17400000000001</v>
      </c>
      <c r="I8" s="37" t="s">
        <v>9</v>
      </c>
      <c r="J8" s="76"/>
    </row>
    <row r="9" spans="1:10" ht="81.75" customHeight="1">
      <c r="A9" s="36">
        <v>4</v>
      </c>
      <c r="B9" s="37" t="s">
        <v>106</v>
      </c>
      <c r="C9" s="155"/>
      <c r="D9" s="38" t="s">
        <v>163</v>
      </c>
      <c r="E9" s="36" t="s">
        <v>12</v>
      </c>
      <c r="F9" s="39" t="s">
        <v>19</v>
      </c>
      <c r="G9" s="40" t="s">
        <v>104</v>
      </c>
      <c r="H9" s="40">
        <v>4.05</v>
      </c>
      <c r="I9" s="37" t="s">
        <v>9</v>
      </c>
      <c r="J9" s="76"/>
    </row>
    <row r="10" spans="1:10" ht="70.5" customHeight="1">
      <c r="A10" s="36">
        <v>5</v>
      </c>
      <c r="B10" s="37" t="s">
        <v>164</v>
      </c>
      <c r="C10" s="160"/>
      <c r="D10" s="77" t="s">
        <v>273</v>
      </c>
      <c r="E10" s="36" t="s">
        <v>12</v>
      </c>
      <c r="F10" s="39" t="s">
        <v>19</v>
      </c>
      <c r="G10" s="40" t="s">
        <v>165</v>
      </c>
      <c r="H10" s="40">
        <v>3.24</v>
      </c>
      <c r="I10" s="37" t="s">
        <v>9</v>
      </c>
      <c r="J10" s="76"/>
    </row>
    <row r="11" spans="1:10" ht="70.5" customHeight="1">
      <c r="A11" s="36">
        <v>6</v>
      </c>
      <c r="B11" s="37" t="s">
        <v>102</v>
      </c>
      <c r="C11" s="156"/>
      <c r="D11" s="38" t="s">
        <v>103</v>
      </c>
      <c r="E11" s="36" t="s">
        <v>12</v>
      </c>
      <c r="F11" s="39" t="s">
        <v>19</v>
      </c>
      <c r="G11" s="40" t="s">
        <v>165</v>
      </c>
      <c r="H11" s="40">
        <v>6.2370000000000001</v>
      </c>
      <c r="I11" s="37" t="s">
        <v>9</v>
      </c>
      <c r="J11" s="76"/>
    </row>
    <row r="12" spans="1:10" ht="25.5" customHeight="1">
      <c r="A12" s="164" t="s">
        <v>112</v>
      </c>
      <c r="B12" s="165"/>
      <c r="C12" s="165"/>
      <c r="D12" s="165"/>
      <c r="E12" s="165"/>
      <c r="F12" s="165"/>
      <c r="G12" s="165"/>
      <c r="H12" s="165"/>
      <c r="I12" s="158"/>
      <c r="J12" s="76"/>
    </row>
    <row r="13" spans="1:10" ht="92.25" customHeight="1">
      <c r="A13" s="36">
        <v>7</v>
      </c>
      <c r="B13" s="37" t="s">
        <v>166</v>
      </c>
      <c r="C13" s="37"/>
      <c r="D13" s="38" t="s">
        <v>274</v>
      </c>
      <c r="E13" s="36" t="s">
        <v>12</v>
      </c>
      <c r="F13" s="39" t="s">
        <v>13</v>
      </c>
      <c r="G13" s="39" t="s">
        <v>57</v>
      </c>
      <c r="H13" s="40">
        <v>143.18100000000001</v>
      </c>
      <c r="I13" s="37" t="s">
        <v>9</v>
      </c>
      <c r="J13" s="76"/>
    </row>
    <row r="14" spans="1:10" ht="84.75" customHeight="1">
      <c r="A14" s="36">
        <v>8</v>
      </c>
      <c r="B14" s="37" t="s">
        <v>167</v>
      </c>
      <c r="C14" s="37"/>
      <c r="D14" s="67" t="s">
        <v>168</v>
      </c>
      <c r="E14" s="36" t="s">
        <v>12</v>
      </c>
      <c r="F14" s="39" t="s">
        <v>19</v>
      </c>
      <c r="G14" s="40"/>
      <c r="H14" s="40">
        <v>13.31</v>
      </c>
      <c r="I14" s="37" t="s">
        <v>9</v>
      </c>
      <c r="J14" s="76"/>
    </row>
    <row r="15" spans="1:10" ht="78.75" customHeight="1">
      <c r="A15" s="36">
        <v>9</v>
      </c>
      <c r="B15" s="37" t="s">
        <v>169</v>
      </c>
      <c r="C15" s="96"/>
      <c r="D15" s="38" t="s">
        <v>275</v>
      </c>
      <c r="E15" s="36" t="s">
        <v>12</v>
      </c>
      <c r="F15" s="39" t="s">
        <v>13</v>
      </c>
      <c r="G15" s="39" t="s">
        <v>57</v>
      </c>
      <c r="H15" s="40">
        <v>120.69</v>
      </c>
      <c r="I15" s="37" t="s">
        <v>9</v>
      </c>
      <c r="J15" s="76"/>
    </row>
    <row r="16" spans="1:10" ht="73.5" customHeight="1">
      <c r="A16" s="36">
        <v>10</v>
      </c>
      <c r="B16" s="37" t="s">
        <v>170</v>
      </c>
      <c r="C16" s="155"/>
      <c r="D16" s="38" t="s">
        <v>276</v>
      </c>
      <c r="E16" s="36" t="s">
        <v>12</v>
      </c>
      <c r="F16" s="39" t="s">
        <v>13</v>
      </c>
      <c r="G16" s="39" t="s">
        <v>57</v>
      </c>
      <c r="H16" s="40">
        <v>64.260000000000005</v>
      </c>
      <c r="I16" s="37" t="s">
        <v>9</v>
      </c>
      <c r="J16" s="76"/>
    </row>
    <row r="17" spans="1:10" ht="73.5" customHeight="1">
      <c r="A17" s="36">
        <v>11</v>
      </c>
      <c r="B17" s="37" t="s">
        <v>171</v>
      </c>
      <c r="C17" s="156"/>
      <c r="D17" s="38" t="s">
        <v>277</v>
      </c>
      <c r="E17" s="36" t="s">
        <v>12</v>
      </c>
      <c r="F17" s="39" t="s">
        <v>13</v>
      </c>
      <c r="G17" s="39" t="s">
        <v>59</v>
      </c>
      <c r="H17" s="40">
        <v>64.260000000000005</v>
      </c>
      <c r="I17" s="37" t="s">
        <v>9</v>
      </c>
      <c r="J17" s="76"/>
    </row>
    <row r="18" spans="1:10" ht="70.5" customHeight="1">
      <c r="A18" s="36">
        <v>12</v>
      </c>
      <c r="B18" s="37" t="s">
        <v>107</v>
      </c>
      <c r="C18" s="37"/>
      <c r="D18" s="38" t="s">
        <v>263</v>
      </c>
      <c r="E18" s="36" t="s">
        <v>12</v>
      </c>
      <c r="F18" s="39" t="s">
        <v>19</v>
      </c>
      <c r="G18" s="71" t="s">
        <v>108</v>
      </c>
      <c r="H18" s="40">
        <v>13.91</v>
      </c>
      <c r="I18" s="37" t="s">
        <v>9</v>
      </c>
      <c r="J18" s="76"/>
    </row>
    <row r="19" spans="1:10" ht="15.75">
      <c r="A19" s="107" t="s">
        <v>134</v>
      </c>
      <c r="B19" s="121"/>
      <c r="C19" s="121"/>
      <c r="D19" s="121"/>
      <c r="E19" s="121"/>
      <c r="F19" s="121"/>
      <c r="G19" s="121"/>
      <c r="H19" s="121"/>
      <c r="I19" s="121"/>
      <c r="J19" s="76"/>
    </row>
    <row r="20" spans="1:10" ht="15.75">
      <c r="A20" s="36"/>
      <c r="B20" s="90">
        <v>86939</v>
      </c>
      <c r="C20" s="37"/>
      <c r="D20" s="168" t="s">
        <v>135</v>
      </c>
      <c r="E20" s="127"/>
      <c r="F20" s="128"/>
      <c r="G20" s="91" t="s">
        <v>12</v>
      </c>
      <c r="H20" s="92">
        <f>10/J20</f>
        <v>0.32258064516129031</v>
      </c>
      <c r="I20" s="36"/>
      <c r="J20" s="97">
        <v>31</v>
      </c>
    </row>
    <row r="21" spans="1:10" ht="15.75">
      <c r="A21" s="36"/>
      <c r="B21" s="90">
        <v>86941</v>
      </c>
      <c r="C21" s="37"/>
      <c r="D21" s="168" t="s">
        <v>136</v>
      </c>
      <c r="E21" s="127"/>
      <c r="F21" s="128"/>
      <c r="G21" s="91" t="s">
        <v>12</v>
      </c>
      <c r="H21" s="92">
        <f>50/J20</f>
        <v>1.6129032258064515</v>
      </c>
      <c r="I21" s="36"/>
      <c r="J21" s="76"/>
    </row>
    <row r="22" spans="1:10" ht="15.75">
      <c r="A22" s="36"/>
      <c r="B22" s="90">
        <v>86942</v>
      </c>
      <c r="C22" s="37"/>
      <c r="D22" s="168" t="s">
        <v>137</v>
      </c>
      <c r="E22" s="127"/>
      <c r="F22" s="128"/>
      <c r="G22" s="91" t="s">
        <v>12</v>
      </c>
      <c r="H22" s="92">
        <f>15/J20</f>
        <v>0.4838709677419355</v>
      </c>
      <c r="I22" s="36"/>
      <c r="J22" s="76"/>
    </row>
    <row r="23" spans="1:10" ht="15.75">
      <c r="A23" s="36"/>
      <c r="B23" s="90">
        <v>86943</v>
      </c>
      <c r="C23" s="43"/>
      <c r="D23" s="168" t="s">
        <v>138</v>
      </c>
      <c r="E23" s="127"/>
      <c r="F23" s="128"/>
      <c r="G23" s="91" t="s">
        <v>12</v>
      </c>
      <c r="H23" s="92">
        <f>5/J20</f>
        <v>0.16129032258064516</v>
      </c>
      <c r="I23" s="36"/>
      <c r="J23" s="76"/>
    </row>
    <row r="24" spans="1:10" ht="15.75">
      <c r="A24" s="36"/>
      <c r="B24" s="90">
        <v>86949</v>
      </c>
      <c r="C24" s="43"/>
      <c r="D24" s="168" t="s">
        <v>139</v>
      </c>
      <c r="E24" s="127"/>
      <c r="F24" s="128"/>
      <c r="G24" s="91" t="s">
        <v>12</v>
      </c>
      <c r="H24" s="92">
        <f>180/J20</f>
        <v>5.806451612903226</v>
      </c>
      <c r="I24" s="36"/>
      <c r="J24" s="76"/>
    </row>
    <row r="25" spans="1:10" ht="15.75">
      <c r="A25" s="36"/>
      <c r="B25" s="90" t="s">
        <v>172</v>
      </c>
      <c r="C25" s="43"/>
      <c r="D25" s="168" t="s">
        <v>173</v>
      </c>
      <c r="E25" s="127"/>
      <c r="F25" s="128"/>
      <c r="G25" s="91" t="s">
        <v>142</v>
      </c>
      <c r="H25" s="92">
        <f>345/J20</f>
        <v>11.129032258064516</v>
      </c>
      <c r="I25" s="36"/>
      <c r="J25" s="76"/>
    </row>
    <row r="26" spans="1:10">
      <c r="A26" s="3"/>
      <c r="B26" s="26"/>
      <c r="C26" s="8"/>
      <c r="D26" s="169"/>
      <c r="E26" s="139"/>
      <c r="F26" s="140"/>
      <c r="G26" s="24"/>
      <c r="H26" s="28"/>
      <c r="I26" s="5"/>
    </row>
    <row r="27" spans="1:10" ht="15.75">
      <c r="A27" s="3"/>
      <c r="B27" s="26">
        <v>86944</v>
      </c>
      <c r="C27" s="8"/>
      <c r="D27" s="169" t="s">
        <v>39</v>
      </c>
      <c r="E27" s="139"/>
      <c r="F27" s="140"/>
      <c r="G27" s="24" t="s">
        <v>12</v>
      </c>
      <c r="H27" s="9">
        <v>0.15</v>
      </c>
      <c r="I27" s="5"/>
    </row>
    <row r="28" spans="1:10" ht="14.25">
      <c r="A28" s="11"/>
      <c r="B28" s="11"/>
      <c r="C28" s="11"/>
      <c r="D28" s="11"/>
      <c r="E28" s="12"/>
      <c r="F28" s="12"/>
      <c r="G28" s="12"/>
      <c r="H28" s="13"/>
      <c r="I28" s="11"/>
    </row>
    <row r="29" spans="1:10" ht="14.25">
      <c r="A29" s="11"/>
      <c r="B29" s="11"/>
      <c r="C29" s="11"/>
      <c r="D29" s="11"/>
      <c r="E29" s="12"/>
      <c r="F29" s="12"/>
      <c r="G29" s="12"/>
      <c r="H29" s="50" t="s">
        <v>40</v>
      </c>
      <c r="I29" s="11"/>
    </row>
    <row r="30" spans="1:10" ht="14.25">
      <c r="A30" s="11"/>
      <c r="B30" s="11"/>
      <c r="C30" s="11"/>
      <c r="D30" s="11"/>
      <c r="E30" s="12"/>
      <c r="F30" s="12"/>
      <c r="G30" s="12"/>
      <c r="H30" s="50" t="s">
        <v>41</v>
      </c>
      <c r="I30" s="11"/>
    </row>
    <row r="31" spans="1:10" ht="15.75" customHeight="1"/>
    <row r="32" spans="1:10" ht="28.5" customHeight="1">
      <c r="B32" s="170" t="s">
        <v>174</v>
      </c>
      <c r="C32" s="171"/>
      <c r="D32" s="171"/>
      <c r="E32" s="171"/>
      <c r="F32" s="171"/>
      <c r="G32" s="172"/>
    </row>
    <row r="33" spans="2:9" ht="15.75" customHeight="1">
      <c r="B33" s="159"/>
      <c r="C33" s="72" t="s">
        <v>44</v>
      </c>
      <c r="D33" s="72" t="s">
        <v>4</v>
      </c>
      <c r="E33" s="72" t="s">
        <v>144</v>
      </c>
      <c r="F33" s="72" t="s">
        <v>47</v>
      </c>
      <c r="G33" s="72" t="s">
        <v>48</v>
      </c>
      <c r="H33" s="183" t="s">
        <v>175</v>
      </c>
      <c r="I33" s="184"/>
    </row>
    <row r="34" spans="2:9" ht="15.75" customHeight="1">
      <c r="B34" s="160"/>
      <c r="C34" s="173" t="s">
        <v>176</v>
      </c>
      <c r="D34" s="127"/>
      <c r="E34" s="128"/>
      <c r="F34" s="93"/>
      <c r="G34" s="93"/>
      <c r="H34" s="183"/>
      <c r="I34" s="184"/>
    </row>
    <row r="35" spans="2:9" ht="42.6" customHeight="1">
      <c r="B35" s="160"/>
      <c r="C35" s="94" t="s">
        <v>159</v>
      </c>
      <c r="D35" s="94" t="s">
        <v>278</v>
      </c>
      <c r="E35" s="94">
        <v>1</v>
      </c>
      <c r="F35" s="94">
        <v>129.6</v>
      </c>
      <c r="G35" s="95">
        <f t="shared" ref="G35:G42" si="0">F35*E35</f>
        <v>129.6</v>
      </c>
      <c r="H35" s="183"/>
      <c r="I35" s="184"/>
    </row>
    <row r="36" spans="2:9" ht="42.6" customHeight="1">
      <c r="B36" s="160"/>
      <c r="C36" s="94" t="s">
        <v>160</v>
      </c>
      <c r="D36" s="94" t="s">
        <v>161</v>
      </c>
      <c r="E36" s="94">
        <v>1</v>
      </c>
      <c r="F36" s="94">
        <v>180.95400000000001</v>
      </c>
      <c r="G36" s="95">
        <f t="shared" si="0"/>
        <v>180.95400000000001</v>
      </c>
      <c r="H36" s="183"/>
      <c r="I36" s="184"/>
    </row>
    <row r="37" spans="2:9" ht="42.6" customHeight="1">
      <c r="B37" s="160"/>
      <c r="C37" s="94" t="s">
        <v>106</v>
      </c>
      <c r="D37" s="94" t="s">
        <v>163</v>
      </c>
      <c r="E37" s="94">
        <v>4</v>
      </c>
      <c r="F37" s="94">
        <v>4.05</v>
      </c>
      <c r="G37" s="95">
        <f t="shared" si="0"/>
        <v>16.2</v>
      </c>
    </row>
    <row r="38" spans="2:9" ht="42.6" customHeight="1">
      <c r="B38" s="160"/>
      <c r="C38" s="94" t="s">
        <v>164</v>
      </c>
      <c r="D38" s="94" t="s">
        <v>279</v>
      </c>
      <c r="E38" s="94">
        <v>4</v>
      </c>
      <c r="F38" s="94">
        <v>3.24</v>
      </c>
      <c r="G38" s="95">
        <f t="shared" si="0"/>
        <v>12.96</v>
      </c>
    </row>
    <row r="39" spans="2:9" ht="42.6" customHeight="1">
      <c r="B39" s="160"/>
      <c r="C39" s="94" t="s">
        <v>102</v>
      </c>
      <c r="D39" s="94" t="s">
        <v>103</v>
      </c>
      <c r="E39" s="94">
        <v>2</v>
      </c>
      <c r="F39" s="94">
        <v>6.2370000000000001</v>
      </c>
      <c r="G39" s="95">
        <f t="shared" si="0"/>
        <v>12.474</v>
      </c>
    </row>
    <row r="40" spans="2:9" ht="42.6" customHeight="1">
      <c r="B40" s="160"/>
      <c r="C40" s="94" t="s">
        <v>107</v>
      </c>
      <c r="D40" s="94" t="s">
        <v>148</v>
      </c>
      <c r="E40" s="94">
        <v>4</v>
      </c>
      <c r="F40" s="94">
        <v>13.91</v>
      </c>
      <c r="G40" s="95">
        <f t="shared" si="0"/>
        <v>55.64</v>
      </c>
    </row>
    <row r="41" spans="2:9" ht="42.6" customHeight="1">
      <c r="B41" s="160"/>
      <c r="C41" s="94" t="s">
        <v>169</v>
      </c>
      <c r="D41" s="94" t="s">
        <v>280</v>
      </c>
      <c r="E41" s="94">
        <v>0.5</v>
      </c>
      <c r="F41" s="94">
        <v>120.69</v>
      </c>
      <c r="G41" s="95">
        <f t="shared" si="0"/>
        <v>60.344999999999999</v>
      </c>
    </row>
    <row r="42" spans="2:9" ht="42.6" customHeight="1">
      <c r="B42" s="160"/>
      <c r="C42" s="94" t="s">
        <v>170</v>
      </c>
      <c r="D42" s="94" t="s">
        <v>281</v>
      </c>
      <c r="E42" s="94">
        <v>0.5</v>
      </c>
      <c r="F42" s="94">
        <v>64.260000000000005</v>
      </c>
      <c r="G42" s="95">
        <f t="shared" si="0"/>
        <v>32.130000000000003</v>
      </c>
    </row>
    <row r="43" spans="2:9" ht="24" customHeight="1">
      <c r="B43" s="160"/>
      <c r="C43" s="173" t="s">
        <v>151</v>
      </c>
      <c r="D43" s="127"/>
      <c r="E43" s="127"/>
      <c r="F43" s="127"/>
      <c r="G43" s="128"/>
    </row>
    <row r="44" spans="2:9" ht="42.6" customHeight="1">
      <c r="B44" s="160"/>
      <c r="C44" s="94" t="s">
        <v>166</v>
      </c>
      <c r="D44" s="94" t="s">
        <v>282</v>
      </c>
      <c r="E44" s="94">
        <v>1</v>
      </c>
      <c r="F44" s="94">
        <v>143.18100000000001</v>
      </c>
      <c r="G44" s="95">
        <f t="shared" ref="G44:G45" si="1">F44*E44</f>
        <v>143.18100000000001</v>
      </c>
    </row>
    <row r="45" spans="2:9" ht="42.6" customHeight="1">
      <c r="B45" s="160"/>
      <c r="C45" s="94" t="s">
        <v>167</v>
      </c>
      <c r="D45" s="94" t="s">
        <v>168</v>
      </c>
      <c r="E45" s="94">
        <v>20</v>
      </c>
      <c r="F45" s="94">
        <v>13.31</v>
      </c>
      <c r="G45" s="95">
        <f t="shared" si="1"/>
        <v>266.2</v>
      </c>
    </row>
    <row r="46" spans="2:9" ht="24.75" customHeight="1">
      <c r="B46" s="160"/>
      <c r="C46" s="173" t="s">
        <v>152</v>
      </c>
      <c r="D46" s="127"/>
      <c r="E46" s="127"/>
      <c r="F46" s="127"/>
      <c r="G46" s="128"/>
    </row>
    <row r="47" spans="2:9" ht="42.6" customHeight="1">
      <c r="B47" s="160"/>
      <c r="C47" s="94" t="s">
        <v>117</v>
      </c>
      <c r="D47" s="94" t="s">
        <v>118</v>
      </c>
      <c r="E47" s="94">
        <v>8</v>
      </c>
      <c r="F47" s="94">
        <v>7.8439999999999996E-2</v>
      </c>
      <c r="G47" s="95">
        <f t="shared" ref="G47:G49" si="2">F47*E47</f>
        <v>0.62751999999999997</v>
      </c>
    </row>
    <row r="48" spans="2:9" ht="42.6" customHeight="1">
      <c r="B48" s="160"/>
      <c r="C48" s="94" t="s">
        <v>119</v>
      </c>
      <c r="D48" s="94" t="s">
        <v>120</v>
      </c>
      <c r="E48" s="94">
        <v>8</v>
      </c>
      <c r="F48" s="94">
        <v>7.2499999999999995E-2</v>
      </c>
      <c r="G48" s="95">
        <f t="shared" si="2"/>
        <v>0.57999999999999996</v>
      </c>
    </row>
    <row r="49" spans="2:7" ht="42.6" customHeight="1">
      <c r="B49" s="160"/>
      <c r="C49" s="94" t="s">
        <v>121</v>
      </c>
      <c r="D49" s="94" t="s">
        <v>122</v>
      </c>
      <c r="E49" s="94">
        <v>8</v>
      </c>
      <c r="F49" s="94">
        <v>2.1520000000000001E-2</v>
      </c>
      <c r="G49" s="95">
        <f t="shared" si="2"/>
        <v>0.17216000000000001</v>
      </c>
    </row>
    <row r="50" spans="2:7" ht="15.75" customHeight="1">
      <c r="B50" s="160"/>
      <c r="C50" s="132" t="s">
        <v>92</v>
      </c>
      <c r="D50" s="127"/>
      <c r="E50" s="127"/>
      <c r="F50" s="128"/>
      <c r="G50" s="69">
        <f>SUM(G30:G49)</f>
        <v>911.06367999999998</v>
      </c>
    </row>
    <row r="51" spans="2:7" ht="15.75" customHeight="1">
      <c r="B51" s="160"/>
      <c r="C51" s="37" t="s">
        <v>177</v>
      </c>
      <c r="D51" s="37"/>
      <c r="E51" s="37"/>
      <c r="F51" s="93"/>
      <c r="G51" s="93"/>
    </row>
    <row r="52" spans="2:7" ht="15.75" customHeight="1">
      <c r="B52" s="160"/>
      <c r="C52" s="37"/>
      <c r="D52" s="37"/>
      <c r="E52" s="37"/>
      <c r="F52" s="93"/>
      <c r="G52" s="93"/>
    </row>
    <row r="53" spans="2:7" ht="15.75" customHeight="1">
      <c r="B53" s="156"/>
      <c r="C53" s="37"/>
      <c r="D53" s="37"/>
      <c r="E53" s="37"/>
      <c r="F53" s="93"/>
      <c r="G53" s="93"/>
    </row>
    <row r="54" spans="2:7" ht="15.75" customHeight="1">
      <c r="B54" s="132" t="s">
        <v>94</v>
      </c>
      <c r="C54" s="127"/>
      <c r="D54" s="127"/>
      <c r="E54" s="127"/>
      <c r="F54" s="128"/>
      <c r="G54" s="69">
        <v>0</v>
      </c>
    </row>
    <row r="55" spans="2:7" ht="15.75" customHeight="1">
      <c r="B55" s="132" t="s">
        <v>95</v>
      </c>
      <c r="C55" s="127"/>
      <c r="D55" s="127"/>
      <c r="E55" s="127"/>
      <c r="F55" s="128"/>
      <c r="G55" s="69">
        <v>0</v>
      </c>
    </row>
    <row r="56" spans="2:7" ht="15.75" customHeight="1"/>
    <row r="57" spans="2:7" ht="15.75" customHeight="1"/>
    <row r="58" spans="2:7" ht="15.75" customHeight="1"/>
    <row r="59" spans="2:7" ht="15.75" customHeight="1"/>
    <row r="60" spans="2:7" ht="15.75" customHeight="1"/>
    <row r="61" spans="2:7" ht="15.75" customHeight="1"/>
    <row r="62" spans="2:7" ht="15.75" customHeight="1"/>
    <row r="63" spans="2:7" ht="15.75" customHeight="1"/>
    <row r="64" spans="2:7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31">
    <mergeCell ref="D23:F23"/>
    <mergeCell ref="D24:F24"/>
    <mergeCell ref="C50:F50"/>
    <mergeCell ref="H3:H4"/>
    <mergeCell ref="I3:I4"/>
    <mergeCell ref="C3:C4"/>
    <mergeCell ref="C9:C11"/>
    <mergeCell ref="C16:C17"/>
    <mergeCell ref="F3:F4"/>
    <mergeCell ref="G3:G4"/>
    <mergeCell ref="H33:I36"/>
    <mergeCell ref="A12:I12"/>
    <mergeCell ref="A19:I19"/>
    <mergeCell ref="D20:F20"/>
    <mergeCell ref="D21:F21"/>
    <mergeCell ref="D22:F22"/>
    <mergeCell ref="A3:A4"/>
    <mergeCell ref="B3:B4"/>
    <mergeCell ref="D3:D4"/>
    <mergeCell ref="E3:E4"/>
    <mergeCell ref="A5:I5"/>
    <mergeCell ref="B54:F54"/>
    <mergeCell ref="B55:F55"/>
    <mergeCell ref="D25:F25"/>
    <mergeCell ref="D26:F26"/>
    <mergeCell ref="D27:F27"/>
    <mergeCell ref="B32:G32"/>
    <mergeCell ref="C34:E34"/>
    <mergeCell ref="C43:G43"/>
    <mergeCell ref="C46:G46"/>
    <mergeCell ref="B33:B53"/>
  </mergeCells>
  <pageMargins left="0.42" right="0.23622047244094491" top="0.39333333333333331" bottom="0.74803149606299213" header="0" footer="0"/>
  <pageSetup paperSize="9" scale="6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J962"/>
  <sheetViews>
    <sheetView view="pageBreakPreview" topLeftCell="A19" zoomScale="60" zoomScaleNormal="70" zoomScalePageLayoutView="70" workbookViewId="0">
      <selection activeCell="D27" sqref="D27"/>
    </sheetView>
  </sheetViews>
  <sheetFormatPr defaultColWidth="12.625" defaultRowHeight="15" customHeight="1"/>
  <cols>
    <col min="1" max="1" width="4.5" customWidth="1"/>
    <col min="2" max="2" width="16.625" customWidth="1"/>
    <col min="3" max="3" width="23.25" customWidth="1"/>
    <col min="4" max="4" width="40.5" customWidth="1"/>
    <col min="5" max="5" width="7.375" customWidth="1"/>
    <col min="6" max="7" width="12.5" customWidth="1"/>
    <col min="8" max="8" width="10.375" customWidth="1"/>
    <col min="9" max="9" width="7.375" customWidth="1"/>
    <col min="10" max="26" width="7.625" customWidth="1"/>
  </cols>
  <sheetData>
    <row r="1" spans="1:10" ht="192.75" customHeight="1">
      <c r="B1" s="25"/>
      <c r="C1" s="25"/>
      <c r="D1" s="25"/>
      <c r="E1" s="25"/>
      <c r="F1" s="25"/>
      <c r="G1" s="25"/>
      <c r="H1" s="29"/>
      <c r="I1" s="2"/>
      <c r="J1" s="2"/>
    </row>
    <row r="2" spans="1:10" ht="241.5" customHeight="1">
      <c r="H2" s="30"/>
    </row>
    <row r="3" spans="1:10" ht="15" customHeight="1">
      <c r="A3" s="167" t="s">
        <v>1</v>
      </c>
      <c r="B3" s="167" t="s">
        <v>2</v>
      </c>
      <c r="C3" s="167" t="s">
        <v>3</v>
      </c>
      <c r="D3" s="167" t="s">
        <v>4</v>
      </c>
      <c r="E3" s="161" t="s">
        <v>5</v>
      </c>
      <c r="F3" s="161" t="s">
        <v>6</v>
      </c>
      <c r="G3" s="161" t="s">
        <v>7</v>
      </c>
      <c r="H3" s="98" t="s">
        <v>8</v>
      </c>
      <c r="I3" s="167" t="s">
        <v>9</v>
      </c>
      <c r="J3" s="76"/>
    </row>
    <row r="4" spans="1:10" ht="15.75" customHeight="1">
      <c r="A4" s="160"/>
      <c r="B4" s="160"/>
      <c r="C4" s="160"/>
      <c r="D4" s="160"/>
      <c r="E4" s="160"/>
      <c r="F4" s="160"/>
      <c r="G4" s="160"/>
      <c r="H4" s="166" t="s">
        <v>10</v>
      </c>
      <c r="I4" s="160"/>
      <c r="J4" s="76"/>
    </row>
    <row r="5" spans="1:10" ht="27.75" customHeight="1">
      <c r="A5" s="156"/>
      <c r="B5" s="156"/>
      <c r="C5" s="156"/>
      <c r="D5" s="156"/>
      <c r="E5" s="156"/>
      <c r="F5" s="156"/>
      <c r="G5" s="156"/>
      <c r="H5" s="156"/>
      <c r="I5" s="156"/>
      <c r="J5" s="76"/>
    </row>
    <row r="6" spans="1:10" ht="25.5" customHeight="1">
      <c r="A6" s="107" t="s">
        <v>178</v>
      </c>
      <c r="B6" s="121"/>
      <c r="C6" s="121"/>
      <c r="D6" s="121"/>
      <c r="E6" s="121"/>
      <c r="F6" s="121"/>
      <c r="G6" s="121"/>
      <c r="H6" s="121"/>
      <c r="I6" s="121"/>
      <c r="J6" s="76"/>
    </row>
    <row r="7" spans="1:10" ht="87" customHeight="1">
      <c r="A7" s="36">
        <v>1</v>
      </c>
      <c r="B7" s="37" t="s">
        <v>179</v>
      </c>
      <c r="C7" s="41"/>
      <c r="D7" s="38" t="s">
        <v>283</v>
      </c>
      <c r="E7" s="36" t="s">
        <v>12</v>
      </c>
      <c r="F7" s="36" t="s">
        <v>13</v>
      </c>
      <c r="G7" s="36" t="s">
        <v>57</v>
      </c>
      <c r="H7" s="42">
        <v>79.92</v>
      </c>
      <c r="I7" s="37" t="s">
        <v>9</v>
      </c>
      <c r="J7" s="76"/>
    </row>
    <row r="8" spans="1:10" ht="81.75" customHeight="1">
      <c r="A8" s="36">
        <v>2</v>
      </c>
      <c r="B8" s="37" t="s">
        <v>180</v>
      </c>
      <c r="C8" s="41"/>
      <c r="D8" s="38" t="s">
        <v>284</v>
      </c>
      <c r="E8" s="36" t="s">
        <v>12</v>
      </c>
      <c r="F8" s="36" t="s">
        <v>19</v>
      </c>
      <c r="G8" s="36" t="s">
        <v>181</v>
      </c>
      <c r="H8" s="42">
        <v>6.75</v>
      </c>
      <c r="I8" s="37" t="s">
        <v>9</v>
      </c>
      <c r="J8" s="76"/>
    </row>
    <row r="9" spans="1:10" ht="93" customHeight="1">
      <c r="A9" s="36">
        <v>3</v>
      </c>
      <c r="B9" s="37" t="s">
        <v>182</v>
      </c>
      <c r="C9" s="41"/>
      <c r="D9" s="38" t="s">
        <v>285</v>
      </c>
      <c r="E9" s="36" t="s">
        <v>183</v>
      </c>
      <c r="F9" s="36" t="s">
        <v>184</v>
      </c>
      <c r="G9" s="36" t="s">
        <v>57</v>
      </c>
      <c r="H9" s="42">
        <v>5.34</v>
      </c>
      <c r="I9" s="37" t="s">
        <v>9</v>
      </c>
      <c r="J9" s="76"/>
    </row>
    <row r="10" spans="1:10" ht="81" customHeight="1">
      <c r="A10" s="36">
        <v>4</v>
      </c>
      <c r="B10" s="37" t="s">
        <v>185</v>
      </c>
      <c r="C10" s="41"/>
      <c r="D10" s="38" t="s">
        <v>286</v>
      </c>
      <c r="E10" s="36" t="s">
        <v>12</v>
      </c>
      <c r="F10" s="36" t="s">
        <v>19</v>
      </c>
      <c r="G10" s="36" t="s">
        <v>57</v>
      </c>
      <c r="H10" s="42">
        <v>5.62</v>
      </c>
      <c r="I10" s="37" t="s">
        <v>9</v>
      </c>
      <c r="J10" s="76"/>
    </row>
    <row r="11" spans="1:10" ht="21.75" customHeight="1">
      <c r="A11" s="174" t="s">
        <v>186</v>
      </c>
      <c r="B11" s="127"/>
      <c r="C11" s="127"/>
      <c r="D11" s="127"/>
      <c r="E11" s="127"/>
      <c r="F11" s="127"/>
      <c r="G11" s="127"/>
      <c r="H11" s="127"/>
      <c r="I11" s="128"/>
      <c r="J11" s="76"/>
    </row>
    <row r="12" spans="1:10" ht="48.75" customHeight="1">
      <c r="A12" s="36">
        <v>5</v>
      </c>
      <c r="B12" s="37" t="s">
        <v>187</v>
      </c>
      <c r="C12" s="155"/>
      <c r="D12" s="38" t="s">
        <v>287</v>
      </c>
      <c r="E12" s="36" t="s">
        <v>12</v>
      </c>
      <c r="F12" s="36" t="s">
        <v>13</v>
      </c>
      <c r="G12" s="36" t="s">
        <v>188</v>
      </c>
      <c r="H12" s="42">
        <v>98.44</v>
      </c>
      <c r="I12" s="37" t="s">
        <v>9</v>
      </c>
      <c r="J12" s="76"/>
    </row>
    <row r="13" spans="1:10" ht="43.5" customHeight="1">
      <c r="A13" s="36">
        <v>6</v>
      </c>
      <c r="B13" s="37" t="s">
        <v>189</v>
      </c>
      <c r="C13" s="156"/>
      <c r="D13" s="38" t="s">
        <v>288</v>
      </c>
      <c r="E13" s="36" t="s">
        <v>12</v>
      </c>
      <c r="F13" s="36" t="s">
        <v>13</v>
      </c>
      <c r="G13" s="36" t="s">
        <v>57</v>
      </c>
      <c r="H13" s="42">
        <v>98.12</v>
      </c>
      <c r="I13" s="37" t="s">
        <v>9</v>
      </c>
      <c r="J13" s="76"/>
    </row>
    <row r="14" spans="1:10" ht="43.5" customHeight="1">
      <c r="A14" s="36">
        <v>7</v>
      </c>
      <c r="B14" s="37" t="s">
        <v>190</v>
      </c>
      <c r="C14" s="155"/>
      <c r="D14" s="38" t="s">
        <v>289</v>
      </c>
      <c r="E14" s="36" t="s">
        <v>12</v>
      </c>
      <c r="F14" s="36" t="s">
        <v>19</v>
      </c>
      <c r="G14" s="36" t="s">
        <v>57</v>
      </c>
      <c r="H14" s="42">
        <v>13.9</v>
      </c>
      <c r="I14" s="36" t="s">
        <v>9</v>
      </c>
      <c r="J14" s="76"/>
    </row>
    <row r="15" spans="1:10" ht="43.5" customHeight="1">
      <c r="A15" s="36">
        <v>8</v>
      </c>
      <c r="B15" s="37" t="s">
        <v>191</v>
      </c>
      <c r="C15" s="156"/>
      <c r="D15" s="38" t="s">
        <v>290</v>
      </c>
      <c r="E15" s="36" t="s">
        <v>12</v>
      </c>
      <c r="F15" s="36" t="s">
        <v>19</v>
      </c>
      <c r="G15" s="36" t="s">
        <v>192</v>
      </c>
      <c r="H15" s="42">
        <v>11.46</v>
      </c>
      <c r="I15" s="36" t="s">
        <v>9</v>
      </c>
      <c r="J15" s="76"/>
    </row>
    <row r="16" spans="1:10" ht="79.5" customHeight="1">
      <c r="A16" s="36">
        <v>9</v>
      </c>
      <c r="B16" s="37" t="s">
        <v>193</v>
      </c>
      <c r="C16" s="37"/>
      <c r="D16" s="38" t="s">
        <v>291</v>
      </c>
      <c r="E16" s="36" t="s">
        <v>194</v>
      </c>
      <c r="F16" s="36" t="s">
        <v>195</v>
      </c>
      <c r="G16" s="36" t="s">
        <v>20</v>
      </c>
      <c r="H16" s="42">
        <v>1.22</v>
      </c>
      <c r="I16" s="37" t="s">
        <v>9</v>
      </c>
      <c r="J16" s="76"/>
    </row>
    <row r="17" spans="1:10" ht="18.75" customHeight="1">
      <c r="A17" s="174" t="s">
        <v>196</v>
      </c>
      <c r="B17" s="127"/>
      <c r="C17" s="127"/>
      <c r="D17" s="127"/>
      <c r="E17" s="127"/>
      <c r="F17" s="127"/>
      <c r="G17" s="127"/>
      <c r="H17" s="127"/>
      <c r="I17" s="128"/>
      <c r="J17" s="76"/>
    </row>
    <row r="18" spans="1:10" ht="15.75">
      <c r="A18" s="36"/>
      <c r="B18" s="90">
        <v>86939</v>
      </c>
      <c r="C18" s="37"/>
      <c r="D18" s="168" t="s">
        <v>135</v>
      </c>
      <c r="E18" s="127"/>
      <c r="F18" s="128"/>
      <c r="G18" s="91" t="s">
        <v>12</v>
      </c>
      <c r="H18" s="92">
        <f>10/J18</f>
        <v>0.32258064516129031</v>
      </c>
      <c r="I18" s="36"/>
      <c r="J18" s="97">
        <v>31</v>
      </c>
    </row>
    <row r="19" spans="1:10">
      <c r="A19" s="3"/>
      <c r="B19" s="26"/>
      <c r="C19" s="4"/>
      <c r="D19" s="169"/>
      <c r="E19" s="139"/>
      <c r="F19" s="140"/>
      <c r="G19" s="24"/>
      <c r="H19" s="28"/>
      <c r="I19" s="5"/>
    </row>
    <row r="20" spans="1:10" ht="19.5" customHeight="1">
      <c r="A20" s="3"/>
      <c r="B20" s="26">
        <v>86944</v>
      </c>
      <c r="C20" s="4"/>
      <c r="D20" s="169" t="s">
        <v>197</v>
      </c>
      <c r="E20" s="139"/>
      <c r="F20" s="140"/>
      <c r="G20" s="24" t="s">
        <v>12</v>
      </c>
      <c r="H20" s="9">
        <v>0.15</v>
      </c>
      <c r="I20" s="5"/>
    </row>
    <row r="21" spans="1:10">
      <c r="A21" s="3"/>
      <c r="B21" s="26"/>
      <c r="C21" s="8"/>
      <c r="D21" s="169"/>
      <c r="E21" s="139"/>
      <c r="F21" s="140"/>
      <c r="G21" s="24"/>
      <c r="H21" s="28"/>
      <c r="I21" s="5"/>
    </row>
    <row r="22" spans="1:10" ht="14.25">
      <c r="A22" s="11"/>
      <c r="B22" s="11"/>
      <c r="C22" s="11"/>
      <c r="D22" s="11"/>
      <c r="E22" s="12"/>
      <c r="F22" s="12"/>
      <c r="G22" s="12"/>
      <c r="H22" s="31"/>
      <c r="I22" s="11"/>
    </row>
    <row r="23" spans="1:10" ht="15.75" customHeight="1">
      <c r="H23" s="30"/>
    </row>
    <row r="24" spans="1:10" ht="15.75" customHeight="1">
      <c r="H24" s="30"/>
    </row>
    <row r="25" spans="1:10" ht="28.5" customHeight="1">
      <c r="B25" s="175" t="s">
        <v>198</v>
      </c>
      <c r="C25" s="127"/>
      <c r="D25" s="127"/>
      <c r="E25" s="127"/>
      <c r="F25" s="127"/>
      <c r="G25" s="128"/>
    </row>
    <row r="26" spans="1:10" ht="31.5" customHeight="1">
      <c r="B26" s="161"/>
      <c r="C26" s="71" t="s">
        <v>44</v>
      </c>
      <c r="D26" s="71" t="s">
        <v>45</v>
      </c>
      <c r="E26" s="72" t="s">
        <v>46</v>
      </c>
      <c r="F26" s="72" t="s">
        <v>47</v>
      </c>
      <c r="G26" s="72" t="s">
        <v>48</v>
      </c>
    </row>
    <row r="27" spans="1:10" ht="42" customHeight="1">
      <c r="B27" s="160"/>
      <c r="C27" s="94" t="s">
        <v>179</v>
      </c>
      <c r="D27" s="94" t="s">
        <v>199</v>
      </c>
      <c r="E27" s="94">
        <v>0.5</v>
      </c>
      <c r="F27" s="94">
        <v>79.92</v>
      </c>
      <c r="G27" s="95">
        <f t="shared" ref="G27:G33" si="0">E27*F27</f>
        <v>39.96</v>
      </c>
    </row>
    <row r="28" spans="1:10" ht="39.75" customHeight="1">
      <c r="B28" s="160"/>
      <c r="C28" s="94" t="s">
        <v>180</v>
      </c>
      <c r="D28" s="94" t="s">
        <v>200</v>
      </c>
      <c r="E28" s="94">
        <v>1</v>
      </c>
      <c r="F28" s="94">
        <v>6.75</v>
      </c>
      <c r="G28" s="95">
        <f t="shared" si="0"/>
        <v>6.75</v>
      </c>
    </row>
    <row r="29" spans="1:10" ht="36" customHeight="1">
      <c r="B29" s="160"/>
      <c r="C29" s="94" t="s">
        <v>182</v>
      </c>
      <c r="D29" s="94" t="s">
        <v>201</v>
      </c>
      <c r="E29" s="94">
        <v>1</v>
      </c>
      <c r="F29" s="94">
        <v>5.34</v>
      </c>
      <c r="G29" s="95">
        <f t="shared" si="0"/>
        <v>5.34</v>
      </c>
    </row>
    <row r="30" spans="1:10" ht="35.25" customHeight="1">
      <c r="B30" s="160"/>
      <c r="C30" s="94" t="s">
        <v>185</v>
      </c>
      <c r="D30" s="94" t="s">
        <v>202</v>
      </c>
      <c r="E30" s="94">
        <v>1</v>
      </c>
      <c r="F30" s="94">
        <v>5.62</v>
      </c>
      <c r="G30" s="95">
        <f t="shared" si="0"/>
        <v>5.62</v>
      </c>
    </row>
    <row r="31" spans="1:10" ht="28.35" customHeight="1">
      <c r="B31" s="160"/>
      <c r="C31" s="37"/>
      <c r="D31" s="93"/>
      <c r="E31" s="36"/>
      <c r="F31" s="99"/>
      <c r="G31" s="70">
        <f t="shared" si="0"/>
        <v>0</v>
      </c>
    </row>
    <row r="32" spans="1:10" ht="28.35" customHeight="1">
      <c r="B32" s="160"/>
      <c r="C32" s="37"/>
      <c r="D32" s="93"/>
      <c r="E32" s="36"/>
      <c r="F32" s="99"/>
      <c r="G32" s="70">
        <f t="shared" si="0"/>
        <v>0</v>
      </c>
    </row>
    <row r="33" spans="2:8" ht="28.35" customHeight="1">
      <c r="B33" s="160"/>
      <c r="C33" s="37"/>
      <c r="D33" s="93"/>
      <c r="E33" s="36"/>
      <c r="F33" s="99"/>
      <c r="G33" s="70">
        <f t="shared" si="0"/>
        <v>0</v>
      </c>
      <c r="H33" s="30"/>
    </row>
    <row r="34" spans="2:8" ht="28.35" customHeight="1">
      <c r="B34" s="160"/>
      <c r="C34" s="132" t="s">
        <v>92</v>
      </c>
      <c r="D34" s="127"/>
      <c r="E34" s="127"/>
      <c r="F34" s="128"/>
      <c r="G34" s="69">
        <f>SUM(G27:G33)</f>
        <v>57.669999999999995</v>
      </c>
      <c r="H34" s="30"/>
    </row>
    <row r="35" spans="2:8" ht="28.35" customHeight="1">
      <c r="B35" s="160"/>
      <c r="C35" s="154" t="s">
        <v>51</v>
      </c>
      <c r="D35" s="127"/>
      <c r="E35" s="128"/>
      <c r="F35" s="36"/>
      <c r="G35" s="70"/>
      <c r="H35" s="30"/>
    </row>
    <row r="36" spans="2:8" ht="28.35" customHeight="1">
      <c r="B36" s="160"/>
      <c r="C36" s="94">
        <v>86939</v>
      </c>
      <c r="D36" s="94" t="s">
        <v>135</v>
      </c>
      <c r="E36" s="94">
        <v>2</v>
      </c>
      <c r="F36" s="94">
        <v>0.32</v>
      </c>
      <c r="G36" s="95">
        <f t="shared" ref="G36:G38" si="1">E36*F36</f>
        <v>0.64</v>
      </c>
      <c r="H36" s="30"/>
    </row>
    <row r="37" spans="2:8" ht="15.75" customHeight="1">
      <c r="B37" s="160"/>
      <c r="C37" s="94"/>
      <c r="D37" s="94"/>
      <c r="E37" s="94"/>
      <c r="F37" s="94">
        <f>H17</f>
        <v>0</v>
      </c>
      <c r="G37" s="95">
        <f t="shared" si="1"/>
        <v>0</v>
      </c>
      <c r="H37" s="30"/>
    </row>
    <row r="38" spans="2:8" ht="15.75" customHeight="1">
      <c r="B38" s="156"/>
      <c r="C38" s="94"/>
      <c r="D38" s="94"/>
      <c r="E38" s="94"/>
      <c r="F38" s="94"/>
      <c r="G38" s="95">
        <f t="shared" si="1"/>
        <v>0</v>
      </c>
      <c r="H38" s="30"/>
    </row>
    <row r="39" spans="2:8" ht="15.75" customHeight="1">
      <c r="B39" s="132" t="s">
        <v>94</v>
      </c>
      <c r="C39" s="127"/>
      <c r="D39" s="127"/>
      <c r="E39" s="127"/>
      <c r="F39" s="128"/>
      <c r="G39" s="69">
        <f>SUM(G34:G38)</f>
        <v>58.309999999999995</v>
      </c>
      <c r="H39" s="30"/>
    </row>
    <row r="40" spans="2:8" ht="15.75" customHeight="1">
      <c r="B40" s="132" t="s">
        <v>95</v>
      </c>
      <c r="C40" s="127"/>
      <c r="D40" s="127"/>
      <c r="E40" s="127"/>
      <c r="F40" s="128"/>
      <c r="G40" s="69">
        <f>G34*1.015+SUM(G36:G38)</f>
        <v>59.175049999999992</v>
      </c>
      <c r="H40" s="30"/>
    </row>
    <row r="41" spans="2:8" ht="15.75" customHeight="1">
      <c r="H41" s="30"/>
    </row>
    <row r="42" spans="2:8" ht="15.75" customHeight="1">
      <c r="H42" s="30"/>
    </row>
    <row r="43" spans="2:8" ht="15.75" customHeight="1">
      <c r="H43" s="30"/>
    </row>
    <row r="44" spans="2:8" ht="15.75" customHeight="1">
      <c r="H44" s="30"/>
    </row>
    <row r="45" spans="2:8" ht="15.75" customHeight="1">
      <c r="H45" s="30"/>
    </row>
    <row r="46" spans="2:8" ht="15.75" customHeight="1">
      <c r="H46" s="30"/>
    </row>
    <row r="47" spans="2:8" ht="15.75" customHeight="1">
      <c r="H47" s="30"/>
    </row>
    <row r="48" spans="2:8" ht="15.75" customHeight="1">
      <c r="H48" s="30"/>
    </row>
    <row r="49" spans="8:8" ht="15.75" customHeight="1">
      <c r="H49" s="30"/>
    </row>
    <row r="50" spans="8:8" ht="15.75" customHeight="1">
      <c r="H50" s="30"/>
    </row>
    <row r="51" spans="8:8" ht="15.75" customHeight="1">
      <c r="H51" s="30"/>
    </row>
    <row r="52" spans="8:8" ht="15.75" customHeight="1">
      <c r="H52" s="30"/>
    </row>
    <row r="53" spans="8:8" ht="15.75" customHeight="1">
      <c r="H53" s="30"/>
    </row>
    <row r="54" spans="8:8" ht="15.75" customHeight="1">
      <c r="H54" s="30"/>
    </row>
    <row r="55" spans="8:8" ht="15.75" customHeight="1">
      <c r="H55" s="30"/>
    </row>
    <row r="56" spans="8:8" ht="15.75" customHeight="1">
      <c r="H56" s="30"/>
    </row>
    <row r="57" spans="8:8" ht="15.75" customHeight="1">
      <c r="H57" s="30"/>
    </row>
    <row r="58" spans="8:8" ht="15.75" customHeight="1">
      <c r="H58" s="30"/>
    </row>
    <row r="59" spans="8:8" ht="15.75" customHeight="1">
      <c r="H59" s="30"/>
    </row>
    <row r="60" spans="8:8" ht="15.75" customHeight="1">
      <c r="H60" s="30"/>
    </row>
    <row r="61" spans="8:8" ht="15.75" customHeight="1">
      <c r="H61" s="30"/>
    </row>
    <row r="62" spans="8:8" ht="15.75" customHeight="1">
      <c r="H62" s="30"/>
    </row>
    <row r="63" spans="8:8" ht="15.75" customHeight="1">
      <c r="H63" s="30"/>
    </row>
    <row r="64" spans="8:8" ht="15.75" customHeight="1">
      <c r="H64" s="30"/>
    </row>
    <row r="65" spans="8:8" ht="15.75" customHeight="1">
      <c r="H65" s="30"/>
    </row>
    <row r="66" spans="8:8" ht="15.75" customHeight="1">
      <c r="H66" s="30"/>
    </row>
    <row r="67" spans="8:8" ht="15.75" customHeight="1">
      <c r="H67" s="30"/>
    </row>
    <row r="68" spans="8:8" ht="15.75" customHeight="1">
      <c r="H68" s="30"/>
    </row>
    <row r="69" spans="8:8" ht="15.75" customHeight="1">
      <c r="H69" s="30"/>
    </row>
    <row r="70" spans="8:8" ht="15.75" customHeight="1">
      <c r="H70" s="30"/>
    </row>
    <row r="71" spans="8:8" ht="15.75" customHeight="1">
      <c r="H71" s="30"/>
    </row>
    <row r="72" spans="8:8" ht="15.75" customHeight="1">
      <c r="H72" s="30"/>
    </row>
    <row r="73" spans="8:8" ht="15.75" customHeight="1">
      <c r="H73" s="30"/>
    </row>
    <row r="74" spans="8:8" ht="15.75" customHeight="1">
      <c r="H74" s="30"/>
    </row>
    <row r="75" spans="8:8" ht="15.75" customHeight="1">
      <c r="H75" s="30"/>
    </row>
    <row r="76" spans="8:8" ht="15.75" customHeight="1">
      <c r="H76" s="30"/>
    </row>
    <row r="77" spans="8:8" ht="15.75" customHeight="1">
      <c r="H77" s="30"/>
    </row>
    <row r="78" spans="8:8" ht="15.75" customHeight="1">
      <c r="H78" s="30"/>
    </row>
    <row r="79" spans="8:8" ht="15.75" customHeight="1">
      <c r="H79" s="30"/>
    </row>
    <row r="80" spans="8:8" ht="15.75" customHeight="1">
      <c r="H80" s="30"/>
    </row>
    <row r="81" spans="8:8" ht="15.75" customHeight="1">
      <c r="H81" s="30"/>
    </row>
    <row r="82" spans="8:8" ht="15.75" customHeight="1">
      <c r="H82" s="30"/>
    </row>
    <row r="83" spans="8:8" ht="15.75" customHeight="1">
      <c r="H83" s="30"/>
    </row>
    <row r="84" spans="8:8" ht="15.75" customHeight="1">
      <c r="H84" s="30"/>
    </row>
    <row r="85" spans="8:8" ht="15.75" customHeight="1">
      <c r="H85" s="30"/>
    </row>
    <row r="86" spans="8:8" ht="15.75" customHeight="1">
      <c r="H86" s="30"/>
    </row>
    <row r="87" spans="8:8" ht="15.75" customHeight="1">
      <c r="H87" s="30"/>
    </row>
    <row r="88" spans="8:8" ht="15.75" customHeight="1">
      <c r="H88" s="30"/>
    </row>
    <row r="89" spans="8:8" ht="15.75" customHeight="1">
      <c r="H89" s="30"/>
    </row>
    <row r="90" spans="8:8" ht="15.75" customHeight="1">
      <c r="H90" s="30"/>
    </row>
    <row r="91" spans="8:8" ht="15.75" customHeight="1">
      <c r="H91" s="30"/>
    </row>
    <row r="92" spans="8:8" ht="15.75" customHeight="1">
      <c r="H92" s="30"/>
    </row>
    <row r="93" spans="8:8" ht="15.75" customHeight="1">
      <c r="H93" s="30"/>
    </row>
    <row r="94" spans="8:8" ht="15.75" customHeight="1">
      <c r="H94" s="30"/>
    </row>
    <row r="95" spans="8:8" ht="15.75" customHeight="1">
      <c r="H95" s="30"/>
    </row>
    <row r="96" spans="8:8" ht="15.75" customHeight="1">
      <c r="H96" s="30"/>
    </row>
    <row r="97" spans="8:8" ht="15.75" customHeight="1">
      <c r="H97" s="30"/>
    </row>
    <row r="98" spans="8:8" ht="15.75" customHeight="1">
      <c r="H98" s="30"/>
    </row>
    <row r="99" spans="8:8" ht="15.75" customHeight="1">
      <c r="H99" s="30"/>
    </row>
    <row r="100" spans="8:8" ht="15.75" customHeight="1">
      <c r="H100" s="30"/>
    </row>
    <row r="101" spans="8:8" ht="15.75" customHeight="1">
      <c r="H101" s="30"/>
    </row>
    <row r="102" spans="8:8" ht="15.75" customHeight="1">
      <c r="H102" s="30"/>
    </row>
    <row r="103" spans="8:8" ht="15.75" customHeight="1">
      <c r="H103" s="30"/>
    </row>
    <row r="104" spans="8:8" ht="15.75" customHeight="1">
      <c r="H104" s="30"/>
    </row>
    <row r="105" spans="8:8" ht="15.75" customHeight="1">
      <c r="H105" s="30"/>
    </row>
    <row r="106" spans="8:8" ht="15.75" customHeight="1">
      <c r="H106" s="30"/>
    </row>
    <row r="107" spans="8:8" ht="15.75" customHeight="1">
      <c r="H107" s="30"/>
    </row>
    <row r="108" spans="8:8" ht="15.75" customHeight="1">
      <c r="H108" s="30"/>
    </row>
    <row r="109" spans="8:8" ht="15.75" customHeight="1">
      <c r="H109" s="30"/>
    </row>
    <row r="110" spans="8:8" ht="15.75" customHeight="1">
      <c r="H110" s="30"/>
    </row>
    <row r="111" spans="8:8" ht="15.75" customHeight="1">
      <c r="H111" s="30"/>
    </row>
    <row r="112" spans="8:8" ht="15.75" customHeight="1">
      <c r="H112" s="30"/>
    </row>
    <row r="113" spans="8:8" ht="15.75" customHeight="1">
      <c r="H113" s="30"/>
    </row>
    <row r="114" spans="8:8" ht="15.75" customHeight="1">
      <c r="H114" s="30"/>
    </row>
    <row r="115" spans="8:8" ht="15.75" customHeight="1">
      <c r="H115" s="30"/>
    </row>
    <row r="116" spans="8:8" ht="15.75" customHeight="1">
      <c r="H116" s="30"/>
    </row>
    <row r="117" spans="8:8" ht="15.75" customHeight="1">
      <c r="H117" s="30"/>
    </row>
    <row r="118" spans="8:8" ht="15.75" customHeight="1">
      <c r="H118" s="30"/>
    </row>
    <row r="119" spans="8:8" ht="15.75" customHeight="1">
      <c r="H119" s="30"/>
    </row>
    <row r="120" spans="8:8" ht="15.75" customHeight="1">
      <c r="H120" s="30"/>
    </row>
    <row r="121" spans="8:8" ht="15.75" customHeight="1">
      <c r="H121" s="30"/>
    </row>
    <row r="122" spans="8:8" ht="15.75" customHeight="1">
      <c r="H122" s="30"/>
    </row>
    <row r="123" spans="8:8" ht="15.75" customHeight="1">
      <c r="H123" s="30"/>
    </row>
    <row r="124" spans="8:8" ht="15.75" customHeight="1">
      <c r="H124" s="30"/>
    </row>
    <row r="125" spans="8:8" ht="15.75" customHeight="1">
      <c r="H125" s="30"/>
    </row>
    <row r="126" spans="8:8" ht="15.75" customHeight="1">
      <c r="H126" s="30"/>
    </row>
    <row r="127" spans="8:8" ht="15.75" customHeight="1">
      <c r="H127" s="30"/>
    </row>
    <row r="128" spans="8:8" ht="15.75" customHeight="1">
      <c r="H128" s="30"/>
    </row>
    <row r="129" spans="8:8" ht="15.75" customHeight="1">
      <c r="H129" s="30"/>
    </row>
    <row r="130" spans="8:8" ht="15.75" customHeight="1">
      <c r="H130" s="30"/>
    </row>
    <row r="131" spans="8:8" ht="15.75" customHeight="1">
      <c r="H131" s="30"/>
    </row>
    <row r="132" spans="8:8" ht="15.75" customHeight="1">
      <c r="H132" s="30"/>
    </row>
    <row r="133" spans="8:8" ht="15.75" customHeight="1">
      <c r="H133" s="30"/>
    </row>
    <row r="134" spans="8:8" ht="15.75" customHeight="1">
      <c r="H134" s="30"/>
    </row>
    <row r="135" spans="8:8" ht="15.75" customHeight="1">
      <c r="H135" s="30"/>
    </row>
    <row r="136" spans="8:8" ht="15.75" customHeight="1">
      <c r="H136" s="30"/>
    </row>
    <row r="137" spans="8:8" ht="15.75" customHeight="1">
      <c r="H137" s="30"/>
    </row>
    <row r="138" spans="8:8" ht="15.75" customHeight="1">
      <c r="H138" s="30"/>
    </row>
    <row r="139" spans="8:8" ht="15.75" customHeight="1">
      <c r="H139" s="30"/>
    </row>
    <row r="140" spans="8:8" ht="15.75" customHeight="1">
      <c r="H140" s="30"/>
    </row>
    <row r="141" spans="8:8" ht="15.75" customHeight="1">
      <c r="H141" s="30"/>
    </row>
    <row r="142" spans="8:8" ht="15.75" customHeight="1">
      <c r="H142" s="30"/>
    </row>
    <row r="143" spans="8:8" ht="15.75" customHeight="1">
      <c r="H143" s="30"/>
    </row>
    <row r="144" spans="8:8" ht="15.75" customHeight="1">
      <c r="H144" s="30"/>
    </row>
    <row r="145" spans="8:8" ht="15.75" customHeight="1">
      <c r="H145" s="30"/>
    </row>
    <row r="146" spans="8:8" ht="15.75" customHeight="1">
      <c r="H146" s="30"/>
    </row>
    <row r="147" spans="8:8" ht="15.75" customHeight="1">
      <c r="H147" s="30"/>
    </row>
    <row r="148" spans="8:8" ht="15.75" customHeight="1">
      <c r="H148" s="30"/>
    </row>
    <row r="149" spans="8:8" ht="15.75" customHeight="1">
      <c r="H149" s="30"/>
    </row>
    <row r="150" spans="8:8" ht="15.75" customHeight="1">
      <c r="H150" s="30"/>
    </row>
    <row r="151" spans="8:8" ht="15.75" customHeight="1">
      <c r="H151" s="30"/>
    </row>
    <row r="152" spans="8:8" ht="15.75" customHeight="1">
      <c r="H152" s="30"/>
    </row>
    <row r="153" spans="8:8" ht="15.75" customHeight="1">
      <c r="H153" s="30"/>
    </row>
    <row r="154" spans="8:8" ht="15.75" customHeight="1">
      <c r="H154" s="30"/>
    </row>
    <row r="155" spans="8:8" ht="15.75" customHeight="1">
      <c r="H155" s="30"/>
    </row>
    <row r="156" spans="8:8" ht="15.75" customHeight="1">
      <c r="H156" s="30"/>
    </row>
    <row r="157" spans="8:8" ht="15.75" customHeight="1">
      <c r="H157" s="30"/>
    </row>
    <row r="158" spans="8:8" ht="15.75" customHeight="1">
      <c r="H158" s="30"/>
    </row>
    <row r="159" spans="8:8" ht="15.75" customHeight="1">
      <c r="H159" s="30"/>
    </row>
    <row r="160" spans="8:8" ht="15.75" customHeight="1">
      <c r="H160" s="30"/>
    </row>
    <row r="161" spans="8:8" ht="15.75" customHeight="1">
      <c r="H161" s="30"/>
    </row>
    <row r="162" spans="8:8" ht="15.75" customHeight="1">
      <c r="H162" s="30"/>
    </row>
    <row r="163" spans="8:8" ht="15.75" customHeight="1">
      <c r="H163" s="30"/>
    </row>
    <row r="164" spans="8:8" ht="15.75" customHeight="1">
      <c r="H164" s="30"/>
    </row>
    <row r="165" spans="8:8" ht="15.75" customHeight="1">
      <c r="H165" s="30"/>
    </row>
    <row r="166" spans="8:8" ht="15.75" customHeight="1">
      <c r="H166" s="30"/>
    </row>
    <row r="167" spans="8:8" ht="15.75" customHeight="1">
      <c r="H167" s="30"/>
    </row>
    <row r="168" spans="8:8" ht="15.75" customHeight="1">
      <c r="H168" s="30"/>
    </row>
    <row r="169" spans="8:8" ht="15.75" customHeight="1">
      <c r="H169" s="30"/>
    </row>
    <row r="170" spans="8:8" ht="15.75" customHeight="1">
      <c r="H170" s="30"/>
    </row>
    <row r="171" spans="8:8" ht="15.75" customHeight="1">
      <c r="H171" s="30"/>
    </row>
    <row r="172" spans="8:8" ht="15.75" customHeight="1">
      <c r="H172" s="30"/>
    </row>
    <row r="173" spans="8:8" ht="15.75" customHeight="1">
      <c r="H173" s="30"/>
    </row>
    <row r="174" spans="8:8" ht="15.75" customHeight="1">
      <c r="H174" s="30"/>
    </row>
    <row r="175" spans="8:8" ht="15.75" customHeight="1">
      <c r="H175" s="30"/>
    </row>
    <row r="176" spans="8:8" ht="15.75" customHeight="1">
      <c r="H176" s="30"/>
    </row>
    <row r="177" spans="8:8" ht="15.75" customHeight="1">
      <c r="H177" s="30"/>
    </row>
    <row r="178" spans="8:8" ht="15.75" customHeight="1">
      <c r="H178" s="30"/>
    </row>
    <row r="179" spans="8:8" ht="15.75" customHeight="1">
      <c r="H179" s="30"/>
    </row>
    <row r="180" spans="8:8" ht="15.75" customHeight="1">
      <c r="H180" s="30"/>
    </row>
    <row r="181" spans="8:8" ht="15.75" customHeight="1">
      <c r="H181" s="30"/>
    </row>
    <row r="182" spans="8:8" ht="15.75" customHeight="1">
      <c r="H182" s="30"/>
    </row>
    <row r="183" spans="8:8" ht="15.75" customHeight="1">
      <c r="H183" s="30"/>
    </row>
    <row r="184" spans="8:8" ht="15.75" customHeight="1">
      <c r="H184" s="30"/>
    </row>
    <row r="185" spans="8:8" ht="15.75" customHeight="1">
      <c r="H185" s="30"/>
    </row>
    <row r="186" spans="8:8" ht="15.75" customHeight="1">
      <c r="H186" s="30"/>
    </row>
    <row r="187" spans="8:8" ht="15.75" customHeight="1">
      <c r="H187" s="30"/>
    </row>
    <row r="188" spans="8:8" ht="15.75" customHeight="1">
      <c r="H188" s="30"/>
    </row>
    <row r="189" spans="8:8" ht="15.75" customHeight="1">
      <c r="H189" s="30"/>
    </row>
    <row r="190" spans="8:8" ht="15.75" customHeight="1">
      <c r="H190" s="30"/>
    </row>
    <row r="191" spans="8:8" ht="15.75" customHeight="1">
      <c r="H191" s="30"/>
    </row>
    <row r="192" spans="8:8" ht="15.75" customHeight="1">
      <c r="H192" s="30"/>
    </row>
    <row r="193" spans="8:8" ht="15.75" customHeight="1">
      <c r="H193" s="30"/>
    </row>
    <row r="194" spans="8:8" ht="15.75" customHeight="1">
      <c r="H194" s="30"/>
    </row>
    <row r="195" spans="8:8" ht="15.75" customHeight="1">
      <c r="H195" s="30"/>
    </row>
    <row r="196" spans="8:8" ht="15.75" customHeight="1">
      <c r="H196" s="30"/>
    </row>
    <row r="197" spans="8:8" ht="15.75" customHeight="1">
      <c r="H197" s="30"/>
    </row>
    <row r="198" spans="8:8" ht="15.75" customHeight="1">
      <c r="H198" s="30"/>
    </row>
    <row r="199" spans="8:8" ht="15.75" customHeight="1">
      <c r="H199" s="30"/>
    </row>
    <row r="200" spans="8:8" ht="15.75" customHeight="1">
      <c r="H200" s="30"/>
    </row>
    <row r="201" spans="8:8" ht="15.75" customHeight="1">
      <c r="H201" s="30"/>
    </row>
    <row r="202" spans="8:8" ht="15.75" customHeight="1">
      <c r="H202" s="30"/>
    </row>
    <row r="203" spans="8:8" ht="15.75" customHeight="1">
      <c r="H203" s="30"/>
    </row>
    <row r="204" spans="8:8" ht="15.75" customHeight="1">
      <c r="H204" s="30"/>
    </row>
    <row r="205" spans="8:8" ht="15.75" customHeight="1">
      <c r="H205" s="30"/>
    </row>
    <row r="206" spans="8:8" ht="15.75" customHeight="1">
      <c r="H206" s="30"/>
    </row>
    <row r="207" spans="8:8" ht="15.75" customHeight="1">
      <c r="H207" s="30"/>
    </row>
    <row r="208" spans="8:8" ht="15.75" customHeight="1">
      <c r="H208" s="30"/>
    </row>
    <row r="209" spans="8:8" ht="15.75" customHeight="1">
      <c r="H209" s="30"/>
    </row>
    <row r="210" spans="8:8" ht="15.75" customHeight="1">
      <c r="H210" s="30"/>
    </row>
    <row r="211" spans="8:8" ht="15.75" customHeight="1">
      <c r="H211" s="30"/>
    </row>
    <row r="212" spans="8:8" ht="15.75" customHeight="1">
      <c r="H212" s="30"/>
    </row>
    <row r="213" spans="8:8" ht="15.75" customHeight="1">
      <c r="H213" s="30"/>
    </row>
    <row r="214" spans="8:8" ht="15.75" customHeight="1">
      <c r="H214" s="30"/>
    </row>
    <row r="215" spans="8:8" ht="15.75" customHeight="1">
      <c r="H215" s="30"/>
    </row>
    <row r="216" spans="8:8" ht="15.75" customHeight="1">
      <c r="H216" s="30"/>
    </row>
    <row r="217" spans="8:8" ht="15.75" customHeight="1">
      <c r="H217" s="30"/>
    </row>
    <row r="218" spans="8:8" ht="15.75" customHeight="1">
      <c r="H218" s="30"/>
    </row>
    <row r="219" spans="8:8" ht="15.75" customHeight="1">
      <c r="H219" s="30"/>
    </row>
    <row r="220" spans="8:8" ht="15.75" customHeight="1">
      <c r="H220" s="30"/>
    </row>
    <row r="221" spans="8:8" ht="15.75" customHeight="1">
      <c r="H221" s="30"/>
    </row>
    <row r="222" spans="8:8" ht="15.75" customHeight="1">
      <c r="H222" s="30"/>
    </row>
    <row r="223" spans="8:8" ht="15.75" customHeight="1">
      <c r="H223" s="30"/>
    </row>
    <row r="224" spans="8:8" ht="15.75" customHeight="1">
      <c r="H224" s="30"/>
    </row>
    <row r="225" spans="8:8" ht="15.75" customHeight="1">
      <c r="H225" s="30"/>
    </row>
    <row r="226" spans="8:8" ht="15.75" customHeight="1">
      <c r="H226" s="30"/>
    </row>
    <row r="227" spans="8:8" ht="15.75" customHeight="1">
      <c r="H227" s="30"/>
    </row>
    <row r="228" spans="8:8" ht="15.75" customHeight="1">
      <c r="H228" s="30"/>
    </row>
    <row r="229" spans="8:8" ht="15.75" customHeight="1">
      <c r="H229" s="30"/>
    </row>
    <row r="230" spans="8:8" ht="15.75" customHeight="1">
      <c r="H230" s="30"/>
    </row>
    <row r="231" spans="8:8" ht="15.75" customHeight="1">
      <c r="H231" s="30"/>
    </row>
    <row r="232" spans="8:8" ht="15.75" customHeight="1">
      <c r="H232" s="30"/>
    </row>
    <row r="233" spans="8:8" ht="15.75" customHeight="1">
      <c r="H233" s="30"/>
    </row>
    <row r="234" spans="8:8" ht="15.75" customHeight="1">
      <c r="H234" s="30"/>
    </row>
    <row r="235" spans="8:8" ht="15.75" customHeight="1">
      <c r="H235" s="30"/>
    </row>
    <row r="236" spans="8:8" ht="15.75" customHeight="1">
      <c r="H236" s="30"/>
    </row>
    <row r="237" spans="8:8" ht="15.75" customHeight="1">
      <c r="H237" s="30"/>
    </row>
    <row r="238" spans="8:8" ht="15.75" customHeight="1">
      <c r="H238" s="30"/>
    </row>
    <row r="239" spans="8:8" ht="15.75" customHeight="1">
      <c r="H239" s="30"/>
    </row>
    <row r="240" spans="8:8" ht="15.75" customHeight="1">
      <c r="H240" s="30"/>
    </row>
    <row r="241" spans="8:8" ht="15.75" customHeight="1">
      <c r="H241" s="30"/>
    </row>
    <row r="242" spans="8:8" ht="15.75" customHeight="1">
      <c r="H242" s="30"/>
    </row>
    <row r="243" spans="8:8" ht="15.75" customHeight="1">
      <c r="H243" s="30"/>
    </row>
    <row r="244" spans="8:8" ht="15.75" customHeight="1">
      <c r="H244" s="30"/>
    </row>
    <row r="245" spans="8:8" ht="15.75" customHeight="1">
      <c r="H245" s="30"/>
    </row>
    <row r="246" spans="8:8" ht="15.75" customHeight="1">
      <c r="H246" s="30"/>
    </row>
    <row r="247" spans="8:8" ht="15.75" customHeight="1">
      <c r="H247" s="30"/>
    </row>
    <row r="248" spans="8:8" ht="15.75" customHeight="1">
      <c r="H248" s="30"/>
    </row>
    <row r="249" spans="8:8" ht="15.75" customHeight="1">
      <c r="H249" s="30"/>
    </row>
    <row r="250" spans="8:8" ht="15.75" customHeight="1">
      <c r="H250" s="30"/>
    </row>
    <row r="251" spans="8:8" ht="15.75" customHeight="1">
      <c r="H251" s="30"/>
    </row>
    <row r="252" spans="8:8" ht="15.75" customHeight="1">
      <c r="H252" s="30"/>
    </row>
    <row r="253" spans="8:8" ht="15.75" customHeight="1">
      <c r="H253" s="30"/>
    </row>
    <row r="254" spans="8:8" ht="15.75" customHeight="1">
      <c r="H254" s="30"/>
    </row>
    <row r="255" spans="8:8" ht="15.75" customHeight="1">
      <c r="H255" s="30"/>
    </row>
    <row r="256" spans="8:8" ht="15.75" customHeight="1">
      <c r="H256" s="30"/>
    </row>
    <row r="257" spans="8:8" ht="15.75" customHeight="1">
      <c r="H257" s="30"/>
    </row>
    <row r="258" spans="8:8" ht="15.75" customHeight="1">
      <c r="H258" s="30"/>
    </row>
    <row r="259" spans="8:8" ht="15.75" customHeight="1">
      <c r="H259" s="30"/>
    </row>
    <row r="260" spans="8:8" ht="15.75" customHeight="1">
      <c r="H260" s="30"/>
    </row>
    <row r="261" spans="8:8" ht="15.75" customHeight="1">
      <c r="H261" s="30"/>
    </row>
    <row r="262" spans="8:8" ht="15.75" customHeight="1">
      <c r="H262" s="30"/>
    </row>
    <row r="263" spans="8:8" ht="15.75" customHeight="1">
      <c r="H263" s="30"/>
    </row>
    <row r="264" spans="8:8" ht="15.75" customHeight="1">
      <c r="H264" s="30"/>
    </row>
    <row r="265" spans="8:8" ht="15.75" customHeight="1">
      <c r="H265" s="30"/>
    </row>
    <row r="266" spans="8:8" ht="15.75" customHeight="1">
      <c r="H266" s="30"/>
    </row>
    <row r="267" spans="8:8" ht="15.75" customHeight="1">
      <c r="H267" s="30"/>
    </row>
    <row r="268" spans="8:8" ht="15.75" customHeight="1">
      <c r="H268" s="30"/>
    </row>
    <row r="269" spans="8:8" ht="15.75" customHeight="1">
      <c r="H269" s="30"/>
    </row>
    <row r="270" spans="8:8" ht="15.75" customHeight="1">
      <c r="H270" s="30"/>
    </row>
    <row r="271" spans="8:8" ht="15.75" customHeight="1">
      <c r="H271" s="30"/>
    </row>
    <row r="272" spans="8:8" ht="15.75" customHeight="1">
      <c r="H272" s="30"/>
    </row>
    <row r="273" spans="8:8" ht="15.75" customHeight="1">
      <c r="H273" s="30"/>
    </row>
    <row r="274" spans="8:8" ht="15.75" customHeight="1">
      <c r="H274" s="30"/>
    </row>
    <row r="275" spans="8:8" ht="15.75" customHeight="1">
      <c r="H275" s="30"/>
    </row>
    <row r="276" spans="8:8" ht="15.75" customHeight="1">
      <c r="H276" s="30"/>
    </row>
    <row r="277" spans="8:8" ht="15.75" customHeight="1">
      <c r="H277" s="30"/>
    </row>
    <row r="278" spans="8:8" ht="15.75" customHeight="1">
      <c r="H278" s="30"/>
    </row>
    <row r="279" spans="8:8" ht="15.75" customHeight="1">
      <c r="H279" s="30"/>
    </row>
    <row r="280" spans="8:8" ht="15.75" customHeight="1">
      <c r="H280" s="30"/>
    </row>
    <row r="281" spans="8:8" ht="15.75" customHeight="1">
      <c r="H281" s="30"/>
    </row>
    <row r="282" spans="8:8" ht="15.75" customHeight="1">
      <c r="H282" s="30"/>
    </row>
    <row r="283" spans="8:8" ht="15.75" customHeight="1">
      <c r="H283" s="30"/>
    </row>
    <row r="284" spans="8:8" ht="15.75" customHeight="1">
      <c r="H284" s="30"/>
    </row>
    <row r="285" spans="8:8" ht="15.75" customHeight="1">
      <c r="H285" s="30"/>
    </row>
    <row r="286" spans="8:8" ht="15.75" customHeight="1">
      <c r="H286" s="30"/>
    </row>
    <row r="287" spans="8:8" ht="15.75" customHeight="1">
      <c r="H287" s="30"/>
    </row>
    <row r="288" spans="8:8" ht="15.75" customHeight="1">
      <c r="H288" s="30"/>
    </row>
    <row r="289" spans="8:8" ht="15.75" customHeight="1">
      <c r="H289" s="30"/>
    </row>
    <row r="290" spans="8:8" ht="15.75" customHeight="1">
      <c r="H290" s="30"/>
    </row>
    <row r="291" spans="8:8" ht="15.75" customHeight="1">
      <c r="H291" s="30"/>
    </row>
    <row r="292" spans="8:8" ht="15.75" customHeight="1">
      <c r="H292" s="30"/>
    </row>
    <row r="293" spans="8:8" ht="15.75" customHeight="1">
      <c r="H293" s="30"/>
    </row>
    <row r="294" spans="8:8" ht="15.75" customHeight="1">
      <c r="H294" s="30"/>
    </row>
    <row r="295" spans="8:8" ht="15.75" customHeight="1">
      <c r="H295" s="30"/>
    </row>
    <row r="296" spans="8:8" ht="15.75" customHeight="1">
      <c r="H296" s="30"/>
    </row>
    <row r="297" spans="8:8" ht="15.75" customHeight="1">
      <c r="H297" s="30"/>
    </row>
    <row r="298" spans="8:8" ht="15.75" customHeight="1">
      <c r="H298" s="30"/>
    </row>
    <row r="299" spans="8:8" ht="15.75" customHeight="1">
      <c r="H299" s="30"/>
    </row>
    <row r="300" spans="8:8" ht="15.75" customHeight="1">
      <c r="H300" s="30"/>
    </row>
    <row r="301" spans="8:8" ht="15.75" customHeight="1">
      <c r="H301" s="30"/>
    </row>
    <row r="302" spans="8:8" ht="15.75" customHeight="1">
      <c r="H302" s="30"/>
    </row>
    <row r="303" spans="8:8" ht="15.75" customHeight="1">
      <c r="H303" s="30"/>
    </row>
    <row r="304" spans="8:8" ht="15.75" customHeight="1">
      <c r="H304" s="30"/>
    </row>
    <row r="305" spans="8:8" ht="15.75" customHeight="1">
      <c r="H305" s="30"/>
    </row>
    <row r="306" spans="8:8" ht="15.75" customHeight="1">
      <c r="H306" s="30"/>
    </row>
    <row r="307" spans="8:8" ht="15.75" customHeight="1">
      <c r="H307" s="30"/>
    </row>
    <row r="308" spans="8:8" ht="15.75" customHeight="1">
      <c r="H308" s="30"/>
    </row>
    <row r="309" spans="8:8" ht="15.75" customHeight="1">
      <c r="H309" s="30"/>
    </row>
    <row r="310" spans="8:8" ht="15.75" customHeight="1">
      <c r="H310" s="30"/>
    </row>
    <row r="311" spans="8:8" ht="15.75" customHeight="1">
      <c r="H311" s="30"/>
    </row>
    <row r="312" spans="8:8" ht="15.75" customHeight="1">
      <c r="H312" s="30"/>
    </row>
    <row r="313" spans="8:8" ht="15.75" customHeight="1">
      <c r="H313" s="30"/>
    </row>
    <row r="314" spans="8:8" ht="15.75" customHeight="1">
      <c r="H314" s="30"/>
    </row>
    <row r="315" spans="8:8" ht="15.75" customHeight="1">
      <c r="H315" s="30"/>
    </row>
    <row r="316" spans="8:8" ht="15.75" customHeight="1">
      <c r="H316" s="30"/>
    </row>
    <row r="317" spans="8:8" ht="15.75" customHeight="1">
      <c r="H317" s="30"/>
    </row>
    <row r="318" spans="8:8" ht="15.75" customHeight="1">
      <c r="H318" s="30"/>
    </row>
    <row r="319" spans="8:8" ht="15.75" customHeight="1">
      <c r="H319" s="30"/>
    </row>
    <row r="320" spans="8:8" ht="15.75" customHeight="1">
      <c r="H320" s="30"/>
    </row>
    <row r="321" spans="8:8" ht="15.75" customHeight="1">
      <c r="H321" s="30"/>
    </row>
    <row r="322" spans="8:8" ht="15.75" customHeight="1">
      <c r="H322" s="30"/>
    </row>
    <row r="323" spans="8:8" ht="15.75" customHeight="1">
      <c r="H323" s="30"/>
    </row>
    <row r="324" spans="8:8" ht="15.75" customHeight="1">
      <c r="H324" s="30"/>
    </row>
    <row r="325" spans="8:8" ht="15.75" customHeight="1">
      <c r="H325" s="30"/>
    </row>
    <row r="326" spans="8:8" ht="15.75" customHeight="1">
      <c r="H326" s="30"/>
    </row>
    <row r="327" spans="8:8" ht="15.75" customHeight="1">
      <c r="H327" s="30"/>
    </row>
    <row r="328" spans="8:8" ht="15.75" customHeight="1">
      <c r="H328" s="30"/>
    </row>
    <row r="329" spans="8:8" ht="15.75" customHeight="1">
      <c r="H329" s="30"/>
    </row>
    <row r="330" spans="8:8" ht="15.75" customHeight="1">
      <c r="H330" s="30"/>
    </row>
    <row r="331" spans="8:8" ht="15.75" customHeight="1">
      <c r="H331" s="30"/>
    </row>
    <row r="332" spans="8:8" ht="15.75" customHeight="1">
      <c r="H332" s="30"/>
    </row>
    <row r="333" spans="8:8" ht="15.75" customHeight="1">
      <c r="H333" s="30"/>
    </row>
    <row r="334" spans="8:8" ht="15.75" customHeight="1">
      <c r="H334" s="30"/>
    </row>
    <row r="335" spans="8:8" ht="15.75" customHeight="1">
      <c r="H335" s="30"/>
    </row>
    <row r="336" spans="8:8" ht="15.75" customHeight="1">
      <c r="H336" s="30"/>
    </row>
    <row r="337" spans="8:8" ht="15.75" customHeight="1">
      <c r="H337" s="30"/>
    </row>
    <row r="338" spans="8:8" ht="15.75" customHeight="1">
      <c r="H338" s="30"/>
    </row>
    <row r="339" spans="8:8" ht="15.75" customHeight="1">
      <c r="H339" s="30"/>
    </row>
    <row r="340" spans="8:8" ht="15.75" customHeight="1">
      <c r="H340" s="30"/>
    </row>
    <row r="341" spans="8:8" ht="15.75" customHeight="1">
      <c r="H341" s="30"/>
    </row>
    <row r="342" spans="8:8" ht="15.75" customHeight="1">
      <c r="H342" s="30"/>
    </row>
    <row r="343" spans="8:8" ht="15.75" customHeight="1">
      <c r="H343" s="30"/>
    </row>
    <row r="344" spans="8:8" ht="15.75" customHeight="1">
      <c r="H344" s="30"/>
    </row>
    <row r="345" spans="8:8" ht="15.75" customHeight="1">
      <c r="H345" s="30"/>
    </row>
    <row r="346" spans="8:8" ht="15.75" customHeight="1">
      <c r="H346" s="30"/>
    </row>
    <row r="347" spans="8:8" ht="15.75" customHeight="1">
      <c r="H347" s="30"/>
    </row>
    <row r="348" spans="8:8" ht="15.75" customHeight="1">
      <c r="H348" s="30"/>
    </row>
    <row r="349" spans="8:8" ht="15.75" customHeight="1">
      <c r="H349" s="30"/>
    </row>
    <row r="350" spans="8:8" ht="15.75" customHeight="1">
      <c r="H350" s="30"/>
    </row>
    <row r="351" spans="8:8" ht="15.75" customHeight="1">
      <c r="H351" s="30"/>
    </row>
    <row r="352" spans="8:8" ht="15.75" customHeight="1">
      <c r="H352" s="30"/>
    </row>
    <row r="353" spans="8:8" ht="15.75" customHeight="1">
      <c r="H353" s="30"/>
    </row>
    <row r="354" spans="8:8" ht="15.75" customHeight="1">
      <c r="H354" s="30"/>
    </row>
    <row r="355" spans="8:8" ht="15.75" customHeight="1">
      <c r="H355" s="30"/>
    </row>
    <row r="356" spans="8:8" ht="15.75" customHeight="1">
      <c r="H356" s="30"/>
    </row>
    <row r="357" spans="8:8" ht="15.75" customHeight="1">
      <c r="H357" s="30"/>
    </row>
    <row r="358" spans="8:8" ht="15.75" customHeight="1">
      <c r="H358" s="30"/>
    </row>
    <row r="359" spans="8:8" ht="15.75" customHeight="1">
      <c r="H359" s="30"/>
    </row>
    <row r="360" spans="8:8" ht="15.75" customHeight="1">
      <c r="H360" s="30"/>
    </row>
    <row r="361" spans="8:8" ht="15.75" customHeight="1">
      <c r="H361" s="30"/>
    </row>
    <row r="362" spans="8:8" ht="15.75" customHeight="1">
      <c r="H362" s="30"/>
    </row>
    <row r="363" spans="8:8" ht="15.75" customHeight="1">
      <c r="H363" s="30"/>
    </row>
    <row r="364" spans="8:8" ht="15.75" customHeight="1">
      <c r="H364" s="30"/>
    </row>
    <row r="365" spans="8:8" ht="15.75" customHeight="1">
      <c r="H365" s="30"/>
    </row>
    <row r="366" spans="8:8" ht="15.75" customHeight="1">
      <c r="H366" s="30"/>
    </row>
    <row r="367" spans="8:8" ht="15.75" customHeight="1">
      <c r="H367" s="30"/>
    </row>
    <row r="368" spans="8:8" ht="15.75" customHeight="1">
      <c r="H368" s="30"/>
    </row>
    <row r="369" spans="8:8" ht="15.75" customHeight="1">
      <c r="H369" s="30"/>
    </row>
    <row r="370" spans="8:8" ht="15.75" customHeight="1">
      <c r="H370" s="30"/>
    </row>
    <row r="371" spans="8:8" ht="15.75" customHeight="1">
      <c r="H371" s="30"/>
    </row>
    <row r="372" spans="8:8" ht="15.75" customHeight="1">
      <c r="H372" s="30"/>
    </row>
    <row r="373" spans="8:8" ht="15.75" customHeight="1">
      <c r="H373" s="30"/>
    </row>
    <row r="374" spans="8:8" ht="15.75" customHeight="1">
      <c r="H374" s="30"/>
    </row>
    <row r="375" spans="8:8" ht="15.75" customHeight="1">
      <c r="H375" s="30"/>
    </row>
    <row r="376" spans="8:8" ht="15.75" customHeight="1">
      <c r="H376" s="30"/>
    </row>
    <row r="377" spans="8:8" ht="15.75" customHeight="1">
      <c r="H377" s="30"/>
    </row>
    <row r="378" spans="8:8" ht="15.75" customHeight="1">
      <c r="H378" s="30"/>
    </row>
    <row r="379" spans="8:8" ht="15.75" customHeight="1">
      <c r="H379" s="30"/>
    </row>
    <row r="380" spans="8:8" ht="15.75" customHeight="1">
      <c r="H380" s="30"/>
    </row>
    <row r="381" spans="8:8" ht="15.75" customHeight="1">
      <c r="H381" s="30"/>
    </row>
    <row r="382" spans="8:8" ht="15.75" customHeight="1">
      <c r="H382" s="30"/>
    </row>
    <row r="383" spans="8:8" ht="15.75" customHeight="1">
      <c r="H383" s="30"/>
    </row>
    <row r="384" spans="8:8" ht="15.75" customHeight="1">
      <c r="H384" s="30"/>
    </row>
    <row r="385" spans="8:8" ht="15.75" customHeight="1">
      <c r="H385" s="30"/>
    </row>
    <row r="386" spans="8:8" ht="15.75" customHeight="1">
      <c r="H386" s="30"/>
    </row>
    <row r="387" spans="8:8" ht="15.75" customHeight="1">
      <c r="H387" s="30"/>
    </row>
    <row r="388" spans="8:8" ht="15.75" customHeight="1">
      <c r="H388" s="30"/>
    </row>
    <row r="389" spans="8:8" ht="15.75" customHeight="1">
      <c r="H389" s="30"/>
    </row>
    <row r="390" spans="8:8" ht="15.75" customHeight="1">
      <c r="H390" s="30"/>
    </row>
    <row r="391" spans="8:8" ht="15.75" customHeight="1">
      <c r="H391" s="30"/>
    </row>
    <row r="392" spans="8:8" ht="15.75" customHeight="1">
      <c r="H392" s="30"/>
    </row>
    <row r="393" spans="8:8" ht="15.75" customHeight="1">
      <c r="H393" s="30"/>
    </row>
    <row r="394" spans="8:8" ht="15.75" customHeight="1">
      <c r="H394" s="30"/>
    </row>
    <row r="395" spans="8:8" ht="15.75" customHeight="1">
      <c r="H395" s="30"/>
    </row>
    <row r="396" spans="8:8" ht="15.75" customHeight="1">
      <c r="H396" s="30"/>
    </row>
    <row r="397" spans="8:8" ht="15.75" customHeight="1">
      <c r="H397" s="30"/>
    </row>
    <row r="398" spans="8:8" ht="15.75" customHeight="1">
      <c r="H398" s="30"/>
    </row>
    <row r="399" spans="8:8" ht="15.75" customHeight="1">
      <c r="H399" s="30"/>
    </row>
    <row r="400" spans="8:8" ht="15.75" customHeight="1">
      <c r="H400" s="30"/>
    </row>
    <row r="401" spans="8:8" ht="15.75" customHeight="1">
      <c r="H401" s="30"/>
    </row>
    <row r="402" spans="8:8" ht="15.75" customHeight="1">
      <c r="H402" s="30"/>
    </row>
    <row r="403" spans="8:8" ht="15.75" customHeight="1">
      <c r="H403" s="30"/>
    </row>
    <row r="404" spans="8:8" ht="15.75" customHeight="1">
      <c r="H404" s="30"/>
    </row>
    <row r="405" spans="8:8" ht="15.75" customHeight="1">
      <c r="H405" s="30"/>
    </row>
    <row r="406" spans="8:8" ht="15.75" customHeight="1">
      <c r="H406" s="30"/>
    </row>
    <row r="407" spans="8:8" ht="15.75" customHeight="1">
      <c r="H407" s="30"/>
    </row>
    <row r="408" spans="8:8" ht="15.75" customHeight="1">
      <c r="H408" s="30"/>
    </row>
    <row r="409" spans="8:8" ht="15.75" customHeight="1">
      <c r="H409" s="30"/>
    </row>
    <row r="410" spans="8:8" ht="15.75" customHeight="1">
      <c r="H410" s="30"/>
    </row>
    <row r="411" spans="8:8" ht="15.75" customHeight="1">
      <c r="H411" s="30"/>
    </row>
    <row r="412" spans="8:8" ht="15.75" customHeight="1">
      <c r="H412" s="30"/>
    </row>
    <row r="413" spans="8:8" ht="15.75" customHeight="1">
      <c r="H413" s="30"/>
    </row>
    <row r="414" spans="8:8" ht="15.75" customHeight="1">
      <c r="H414" s="30"/>
    </row>
    <row r="415" spans="8:8" ht="15.75" customHeight="1">
      <c r="H415" s="30"/>
    </row>
    <row r="416" spans="8:8" ht="15.75" customHeight="1">
      <c r="H416" s="30"/>
    </row>
    <row r="417" spans="8:8" ht="15.75" customHeight="1">
      <c r="H417" s="30"/>
    </row>
    <row r="418" spans="8:8" ht="15.75" customHeight="1">
      <c r="H418" s="30"/>
    </row>
    <row r="419" spans="8:8" ht="15.75" customHeight="1">
      <c r="H419" s="30"/>
    </row>
    <row r="420" spans="8:8" ht="15.75" customHeight="1">
      <c r="H420" s="30"/>
    </row>
    <row r="421" spans="8:8" ht="15.75" customHeight="1">
      <c r="H421" s="30"/>
    </row>
    <row r="422" spans="8:8" ht="15.75" customHeight="1">
      <c r="H422" s="30"/>
    </row>
    <row r="423" spans="8:8" ht="15.75" customHeight="1">
      <c r="H423" s="30"/>
    </row>
    <row r="424" spans="8:8" ht="15.75" customHeight="1">
      <c r="H424" s="30"/>
    </row>
    <row r="425" spans="8:8" ht="15.75" customHeight="1">
      <c r="H425" s="30"/>
    </row>
    <row r="426" spans="8:8" ht="15.75" customHeight="1">
      <c r="H426" s="30"/>
    </row>
    <row r="427" spans="8:8" ht="15.75" customHeight="1">
      <c r="H427" s="30"/>
    </row>
    <row r="428" spans="8:8" ht="15.75" customHeight="1">
      <c r="H428" s="30"/>
    </row>
    <row r="429" spans="8:8" ht="15.75" customHeight="1">
      <c r="H429" s="30"/>
    </row>
    <row r="430" spans="8:8" ht="15.75" customHeight="1">
      <c r="H430" s="30"/>
    </row>
    <row r="431" spans="8:8" ht="15.75" customHeight="1">
      <c r="H431" s="30"/>
    </row>
    <row r="432" spans="8:8" ht="15.75" customHeight="1">
      <c r="H432" s="30"/>
    </row>
    <row r="433" spans="8:8" ht="15.75" customHeight="1">
      <c r="H433" s="30"/>
    </row>
    <row r="434" spans="8:8" ht="15.75" customHeight="1">
      <c r="H434" s="30"/>
    </row>
    <row r="435" spans="8:8" ht="15.75" customHeight="1">
      <c r="H435" s="30"/>
    </row>
    <row r="436" spans="8:8" ht="15.75" customHeight="1">
      <c r="H436" s="30"/>
    </row>
    <row r="437" spans="8:8" ht="15.75" customHeight="1">
      <c r="H437" s="30"/>
    </row>
    <row r="438" spans="8:8" ht="15.75" customHeight="1">
      <c r="H438" s="30"/>
    </row>
    <row r="439" spans="8:8" ht="15.75" customHeight="1">
      <c r="H439" s="30"/>
    </row>
    <row r="440" spans="8:8" ht="15.75" customHeight="1">
      <c r="H440" s="30"/>
    </row>
    <row r="441" spans="8:8" ht="15.75" customHeight="1">
      <c r="H441" s="30"/>
    </row>
    <row r="442" spans="8:8" ht="15.75" customHeight="1">
      <c r="H442" s="30"/>
    </row>
    <row r="443" spans="8:8" ht="15.75" customHeight="1">
      <c r="H443" s="30"/>
    </row>
    <row r="444" spans="8:8" ht="15.75" customHeight="1">
      <c r="H444" s="30"/>
    </row>
    <row r="445" spans="8:8" ht="15.75" customHeight="1">
      <c r="H445" s="30"/>
    </row>
    <row r="446" spans="8:8" ht="15.75" customHeight="1">
      <c r="H446" s="30"/>
    </row>
    <row r="447" spans="8:8" ht="15.75" customHeight="1">
      <c r="H447" s="30"/>
    </row>
    <row r="448" spans="8:8" ht="15.75" customHeight="1">
      <c r="H448" s="30"/>
    </row>
    <row r="449" spans="8:8" ht="15.75" customHeight="1">
      <c r="H449" s="30"/>
    </row>
    <row r="450" spans="8:8" ht="15.75" customHeight="1">
      <c r="H450" s="30"/>
    </row>
    <row r="451" spans="8:8" ht="15.75" customHeight="1">
      <c r="H451" s="30"/>
    </row>
    <row r="452" spans="8:8" ht="15.75" customHeight="1">
      <c r="H452" s="30"/>
    </row>
    <row r="453" spans="8:8" ht="15.75" customHeight="1">
      <c r="H453" s="30"/>
    </row>
    <row r="454" spans="8:8" ht="15.75" customHeight="1">
      <c r="H454" s="30"/>
    </row>
    <row r="455" spans="8:8" ht="15.75" customHeight="1">
      <c r="H455" s="30"/>
    </row>
    <row r="456" spans="8:8" ht="15.75" customHeight="1">
      <c r="H456" s="30"/>
    </row>
    <row r="457" spans="8:8" ht="15.75" customHeight="1">
      <c r="H457" s="30"/>
    </row>
    <row r="458" spans="8:8" ht="15.75" customHeight="1">
      <c r="H458" s="30"/>
    </row>
    <row r="459" spans="8:8" ht="15.75" customHeight="1">
      <c r="H459" s="30"/>
    </row>
    <row r="460" spans="8:8" ht="15.75" customHeight="1">
      <c r="H460" s="30"/>
    </row>
    <row r="461" spans="8:8" ht="15.75" customHeight="1">
      <c r="H461" s="30"/>
    </row>
    <row r="462" spans="8:8" ht="15.75" customHeight="1">
      <c r="H462" s="30"/>
    </row>
    <row r="463" spans="8:8" ht="15.75" customHeight="1">
      <c r="H463" s="30"/>
    </row>
    <row r="464" spans="8:8" ht="15.75" customHeight="1">
      <c r="H464" s="30"/>
    </row>
    <row r="465" spans="8:8" ht="15.75" customHeight="1">
      <c r="H465" s="30"/>
    </row>
    <row r="466" spans="8:8" ht="15.75" customHeight="1">
      <c r="H466" s="30"/>
    </row>
    <row r="467" spans="8:8" ht="15.75" customHeight="1">
      <c r="H467" s="30"/>
    </row>
    <row r="468" spans="8:8" ht="15.75" customHeight="1">
      <c r="H468" s="30"/>
    </row>
    <row r="469" spans="8:8" ht="15.75" customHeight="1">
      <c r="H469" s="30"/>
    </row>
    <row r="470" spans="8:8" ht="15.75" customHeight="1">
      <c r="H470" s="30"/>
    </row>
    <row r="471" spans="8:8" ht="15.75" customHeight="1">
      <c r="H471" s="30"/>
    </row>
    <row r="472" spans="8:8" ht="15.75" customHeight="1">
      <c r="H472" s="30"/>
    </row>
    <row r="473" spans="8:8" ht="15.75" customHeight="1">
      <c r="H473" s="30"/>
    </row>
    <row r="474" spans="8:8" ht="15.75" customHeight="1">
      <c r="H474" s="30"/>
    </row>
    <row r="475" spans="8:8" ht="15.75" customHeight="1">
      <c r="H475" s="30"/>
    </row>
    <row r="476" spans="8:8" ht="15.75" customHeight="1">
      <c r="H476" s="30"/>
    </row>
    <row r="477" spans="8:8" ht="15.75" customHeight="1">
      <c r="H477" s="30"/>
    </row>
    <row r="478" spans="8:8" ht="15.75" customHeight="1">
      <c r="H478" s="30"/>
    </row>
    <row r="479" spans="8:8" ht="15.75" customHeight="1">
      <c r="H479" s="30"/>
    </row>
    <row r="480" spans="8:8" ht="15.75" customHeight="1">
      <c r="H480" s="30"/>
    </row>
    <row r="481" spans="8:8" ht="15.75" customHeight="1">
      <c r="H481" s="30"/>
    </row>
    <row r="482" spans="8:8" ht="15.75" customHeight="1">
      <c r="H482" s="30"/>
    </row>
    <row r="483" spans="8:8" ht="15.75" customHeight="1">
      <c r="H483" s="30"/>
    </row>
    <row r="484" spans="8:8" ht="15.75" customHeight="1">
      <c r="H484" s="30"/>
    </row>
    <row r="485" spans="8:8" ht="15.75" customHeight="1">
      <c r="H485" s="30"/>
    </row>
    <row r="486" spans="8:8" ht="15.75" customHeight="1">
      <c r="H486" s="30"/>
    </row>
    <row r="487" spans="8:8" ht="15.75" customHeight="1">
      <c r="H487" s="30"/>
    </row>
    <row r="488" spans="8:8" ht="15.75" customHeight="1">
      <c r="H488" s="30"/>
    </row>
    <row r="489" spans="8:8" ht="15.75" customHeight="1">
      <c r="H489" s="30"/>
    </row>
    <row r="490" spans="8:8" ht="15.75" customHeight="1">
      <c r="H490" s="30"/>
    </row>
    <row r="491" spans="8:8" ht="15.75" customHeight="1">
      <c r="H491" s="30"/>
    </row>
    <row r="492" spans="8:8" ht="15.75" customHeight="1">
      <c r="H492" s="30"/>
    </row>
    <row r="493" spans="8:8" ht="15.75" customHeight="1">
      <c r="H493" s="30"/>
    </row>
    <row r="494" spans="8:8" ht="15.75" customHeight="1">
      <c r="H494" s="30"/>
    </row>
    <row r="495" spans="8:8" ht="15.75" customHeight="1">
      <c r="H495" s="30"/>
    </row>
    <row r="496" spans="8:8" ht="15.75" customHeight="1">
      <c r="H496" s="30"/>
    </row>
    <row r="497" spans="8:8" ht="15.75" customHeight="1">
      <c r="H497" s="30"/>
    </row>
    <row r="498" spans="8:8" ht="15.75" customHeight="1">
      <c r="H498" s="30"/>
    </row>
    <row r="499" spans="8:8" ht="15.75" customHeight="1">
      <c r="H499" s="30"/>
    </row>
    <row r="500" spans="8:8" ht="15.75" customHeight="1">
      <c r="H500" s="30"/>
    </row>
    <row r="501" spans="8:8" ht="15.75" customHeight="1">
      <c r="H501" s="30"/>
    </row>
    <row r="502" spans="8:8" ht="15.75" customHeight="1">
      <c r="H502" s="30"/>
    </row>
    <row r="503" spans="8:8" ht="15.75" customHeight="1">
      <c r="H503" s="30"/>
    </row>
    <row r="504" spans="8:8" ht="15.75" customHeight="1">
      <c r="H504" s="30"/>
    </row>
    <row r="505" spans="8:8" ht="15.75" customHeight="1">
      <c r="H505" s="30"/>
    </row>
    <row r="506" spans="8:8" ht="15.75" customHeight="1">
      <c r="H506" s="30"/>
    </row>
    <row r="507" spans="8:8" ht="15.75" customHeight="1">
      <c r="H507" s="30"/>
    </row>
    <row r="508" spans="8:8" ht="15.75" customHeight="1">
      <c r="H508" s="30"/>
    </row>
    <row r="509" spans="8:8" ht="15.75" customHeight="1">
      <c r="H509" s="30"/>
    </row>
    <row r="510" spans="8:8" ht="15.75" customHeight="1">
      <c r="H510" s="30"/>
    </row>
    <row r="511" spans="8:8" ht="15.75" customHeight="1">
      <c r="H511" s="30"/>
    </row>
    <row r="512" spans="8:8" ht="15.75" customHeight="1">
      <c r="H512" s="30"/>
    </row>
    <row r="513" spans="8:8" ht="15.75" customHeight="1">
      <c r="H513" s="30"/>
    </row>
    <row r="514" spans="8:8" ht="15.75" customHeight="1">
      <c r="H514" s="30"/>
    </row>
    <row r="515" spans="8:8" ht="15.75" customHeight="1">
      <c r="H515" s="30"/>
    </row>
    <row r="516" spans="8:8" ht="15.75" customHeight="1">
      <c r="H516" s="30"/>
    </row>
    <row r="517" spans="8:8" ht="15.75" customHeight="1">
      <c r="H517" s="30"/>
    </row>
    <row r="518" spans="8:8" ht="15.75" customHeight="1">
      <c r="H518" s="30"/>
    </row>
    <row r="519" spans="8:8" ht="15.75" customHeight="1">
      <c r="H519" s="30"/>
    </row>
    <row r="520" spans="8:8" ht="15.75" customHeight="1">
      <c r="H520" s="30"/>
    </row>
    <row r="521" spans="8:8" ht="15.75" customHeight="1">
      <c r="H521" s="30"/>
    </row>
    <row r="522" spans="8:8" ht="15.75" customHeight="1">
      <c r="H522" s="30"/>
    </row>
    <row r="523" spans="8:8" ht="15.75" customHeight="1">
      <c r="H523" s="30"/>
    </row>
    <row r="524" spans="8:8" ht="15.75" customHeight="1">
      <c r="H524" s="30"/>
    </row>
    <row r="525" spans="8:8" ht="15.75" customHeight="1">
      <c r="H525" s="30"/>
    </row>
    <row r="526" spans="8:8" ht="15.75" customHeight="1">
      <c r="H526" s="30"/>
    </row>
    <row r="527" spans="8:8" ht="15.75" customHeight="1">
      <c r="H527" s="30"/>
    </row>
    <row r="528" spans="8:8" ht="15.75" customHeight="1">
      <c r="H528" s="30"/>
    </row>
    <row r="529" spans="8:8" ht="15.75" customHeight="1">
      <c r="H529" s="30"/>
    </row>
    <row r="530" spans="8:8" ht="15.75" customHeight="1">
      <c r="H530" s="30"/>
    </row>
    <row r="531" spans="8:8" ht="15.75" customHeight="1">
      <c r="H531" s="30"/>
    </row>
    <row r="532" spans="8:8" ht="15.75" customHeight="1">
      <c r="H532" s="30"/>
    </row>
    <row r="533" spans="8:8" ht="15.75" customHeight="1">
      <c r="H533" s="30"/>
    </row>
    <row r="534" spans="8:8" ht="15.75" customHeight="1">
      <c r="H534" s="30"/>
    </row>
    <row r="535" spans="8:8" ht="15.75" customHeight="1">
      <c r="H535" s="30"/>
    </row>
    <row r="536" spans="8:8" ht="15.75" customHeight="1">
      <c r="H536" s="30"/>
    </row>
    <row r="537" spans="8:8" ht="15.75" customHeight="1">
      <c r="H537" s="30"/>
    </row>
    <row r="538" spans="8:8" ht="15.75" customHeight="1">
      <c r="H538" s="30"/>
    </row>
    <row r="539" spans="8:8" ht="15.75" customHeight="1">
      <c r="H539" s="30"/>
    </row>
    <row r="540" spans="8:8" ht="15.75" customHeight="1">
      <c r="H540" s="30"/>
    </row>
    <row r="541" spans="8:8" ht="15.75" customHeight="1">
      <c r="H541" s="30"/>
    </row>
    <row r="542" spans="8:8" ht="15.75" customHeight="1">
      <c r="H542" s="30"/>
    </row>
    <row r="543" spans="8:8" ht="15.75" customHeight="1">
      <c r="H543" s="30"/>
    </row>
    <row r="544" spans="8:8" ht="15.75" customHeight="1">
      <c r="H544" s="30"/>
    </row>
    <row r="545" spans="8:8" ht="15.75" customHeight="1">
      <c r="H545" s="30"/>
    </row>
    <row r="546" spans="8:8" ht="15.75" customHeight="1">
      <c r="H546" s="30"/>
    </row>
    <row r="547" spans="8:8" ht="15.75" customHeight="1">
      <c r="H547" s="30"/>
    </row>
    <row r="548" spans="8:8" ht="15.75" customHeight="1">
      <c r="H548" s="30"/>
    </row>
    <row r="549" spans="8:8" ht="15.75" customHeight="1">
      <c r="H549" s="30"/>
    </row>
    <row r="550" spans="8:8" ht="15.75" customHeight="1">
      <c r="H550" s="30"/>
    </row>
    <row r="551" spans="8:8" ht="15.75" customHeight="1">
      <c r="H551" s="30"/>
    </row>
    <row r="552" spans="8:8" ht="15.75" customHeight="1">
      <c r="H552" s="30"/>
    </row>
    <row r="553" spans="8:8" ht="15.75" customHeight="1">
      <c r="H553" s="30"/>
    </row>
    <row r="554" spans="8:8" ht="15.75" customHeight="1">
      <c r="H554" s="30"/>
    </row>
    <row r="555" spans="8:8" ht="15.75" customHeight="1">
      <c r="H555" s="30"/>
    </row>
    <row r="556" spans="8:8" ht="15.75" customHeight="1">
      <c r="H556" s="30"/>
    </row>
    <row r="557" spans="8:8" ht="15.75" customHeight="1">
      <c r="H557" s="30"/>
    </row>
    <row r="558" spans="8:8" ht="15.75" customHeight="1">
      <c r="H558" s="30"/>
    </row>
    <row r="559" spans="8:8" ht="15.75" customHeight="1">
      <c r="H559" s="30"/>
    </row>
    <row r="560" spans="8:8" ht="15.75" customHeight="1">
      <c r="H560" s="30"/>
    </row>
    <row r="561" spans="8:8" ht="15.75" customHeight="1">
      <c r="H561" s="30"/>
    </row>
    <row r="562" spans="8:8" ht="15.75" customHeight="1">
      <c r="H562" s="30"/>
    </row>
    <row r="563" spans="8:8" ht="15.75" customHeight="1">
      <c r="H563" s="30"/>
    </row>
    <row r="564" spans="8:8" ht="15.75" customHeight="1">
      <c r="H564" s="30"/>
    </row>
    <row r="565" spans="8:8" ht="15.75" customHeight="1">
      <c r="H565" s="30"/>
    </row>
    <row r="566" spans="8:8" ht="15.75" customHeight="1">
      <c r="H566" s="30"/>
    </row>
    <row r="567" spans="8:8" ht="15.75" customHeight="1">
      <c r="H567" s="30"/>
    </row>
    <row r="568" spans="8:8" ht="15.75" customHeight="1">
      <c r="H568" s="30"/>
    </row>
    <row r="569" spans="8:8" ht="15.75" customHeight="1">
      <c r="H569" s="30"/>
    </row>
    <row r="570" spans="8:8" ht="15.75" customHeight="1">
      <c r="H570" s="30"/>
    </row>
    <row r="571" spans="8:8" ht="15.75" customHeight="1">
      <c r="H571" s="30"/>
    </row>
    <row r="572" spans="8:8" ht="15.75" customHeight="1">
      <c r="H572" s="30"/>
    </row>
    <row r="573" spans="8:8" ht="15.75" customHeight="1">
      <c r="H573" s="30"/>
    </row>
    <row r="574" spans="8:8" ht="15.75" customHeight="1">
      <c r="H574" s="30"/>
    </row>
    <row r="575" spans="8:8" ht="15.75" customHeight="1">
      <c r="H575" s="30"/>
    </row>
    <row r="576" spans="8:8" ht="15.75" customHeight="1">
      <c r="H576" s="30"/>
    </row>
    <row r="577" spans="8:8" ht="15.75" customHeight="1">
      <c r="H577" s="30"/>
    </row>
    <row r="578" spans="8:8" ht="15.75" customHeight="1">
      <c r="H578" s="30"/>
    </row>
    <row r="579" spans="8:8" ht="15.75" customHeight="1">
      <c r="H579" s="30"/>
    </row>
    <row r="580" spans="8:8" ht="15.75" customHeight="1">
      <c r="H580" s="30"/>
    </row>
    <row r="581" spans="8:8" ht="15.75" customHeight="1">
      <c r="H581" s="30"/>
    </row>
    <row r="582" spans="8:8" ht="15.75" customHeight="1">
      <c r="H582" s="30"/>
    </row>
    <row r="583" spans="8:8" ht="15.75" customHeight="1">
      <c r="H583" s="30"/>
    </row>
    <row r="584" spans="8:8" ht="15.75" customHeight="1">
      <c r="H584" s="30"/>
    </row>
    <row r="585" spans="8:8" ht="15.75" customHeight="1">
      <c r="H585" s="30"/>
    </row>
    <row r="586" spans="8:8" ht="15.75" customHeight="1">
      <c r="H586" s="30"/>
    </row>
    <row r="587" spans="8:8" ht="15.75" customHeight="1">
      <c r="H587" s="30"/>
    </row>
    <row r="588" spans="8:8" ht="15.75" customHeight="1">
      <c r="H588" s="30"/>
    </row>
    <row r="589" spans="8:8" ht="15.75" customHeight="1">
      <c r="H589" s="30"/>
    </row>
    <row r="590" spans="8:8" ht="15.75" customHeight="1">
      <c r="H590" s="30"/>
    </row>
    <row r="591" spans="8:8" ht="15.75" customHeight="1">
      <c r="H591" s="30"/>
    </row>
    <row r="592" spans="8:8" ht="15.75" customHeight="1">
      <c r="H592" s="30"/>
    </row>
    <row r="593" spans="8:8" ht="15.75" customHeight="1">
      <c r="H593" s="30"/>
    </row>
    <row r="594" spans="8:8" ht="15.75" customHeight="1">
      <c r="H594" s="30"/>
    </row>
    <row r="595" spans="8:8" ht="15.75" customHeight="1">
      <c r="H595" s="30"/>
    </row>
    <row r="596" spans="8:8" ht="15.75" customHeight="1">
      <c r="H596" s="30"/>
    </row>
    <row r="597" spans="8:8" ht="15.75" customHeight="1">
      <c r="H597" s="30"/>
    </row>
    <row r="598" spans="8:8" ht="15.75" customHeight="1">
      <c r="H598" s="30"/>
    </row>
    <row r="599" spans="8:8" ht="15.75" customHeight="1">
      <c r="H599" s="30"/>
    </row>
    <row r="600" spans="8:8" ht="15.75" customHeight="1">
      <c r="H600" s="30"/>
    </row>
    <row r="601" spans="8:8" ht="15.75" customHeight="1">
      <c r="H601" s="30"/>
    </row>
    <row r="602" spans="8:8" ht="15.75" customHeight="1">
      <c r="H602" s="30"/>
    </row>
    <row r="603" spans="8:8" ht="15.75" customHeight="1">
      <c r="H603" s="30"/>
    </row>
    <row r="604" spans="8:8" ht="15.75" customHeight="1">
      <c r="H604" s="30"/>
    </row>
    <row r="605" spans="8:8" ht="15.75" customHeight="1">
      <c r="H605" s="30"/>
    </row>
    <row r="606" spans="8:8" ht="15.75" customHeight="1">
      <c r="H606" s="30"/>
    </row>
    <row r="607" spans="8:8" ht="15.75" customHeight="1">
      <c r="H607" s="30"/>
    </row>
    <row r="608" spans="8:8" ht="15.75" customHeight="1">
      <c r="H608" s="30"/>
    </row>
    <row r="609" spans="8:8" ht="15.75" customHeight="1">
      <c r="H609" s="30"/>
    </row>
    <row r="610" spans="8:8" ht="15.75" customHeight="1">
      <c r="H610" s="30"/>
    </row>
    <row r="611" spans="8:8" ht="15.75" customHeight="1">
      <c r="H611" s="30"/>
    </row>
    <row r="612" spans="8:8" ht="15.75" customHeight="1">
      <c r="H612" s="30"/>
    </row>
    <row r="613" spans="8:8" ht="15.75" customHeight="1">
      <c r="H613" s="30"/>
    </row>
    <row r="614" spans="8:8" ht="15.75" customHeight="1">
      <c r="H614" s="30"/>
    </row>
    <row r="615" spans="8:8" ht="15.75" customHeight="1">
      <c r="H615" s="30"/>
    </row>
    <row r="616" spans="8:8" ht="15.75" customHeight="1">
      <c r="H616" s="30"/>
    </row>
    <row r="617" spans="8:8" ht="15.75" customHeight="1">
      <c r="H617" s="30"/>
    </row>
    <row r="618" spans="8:8" ht="15.75" customHeight="1">
      <c r="H618" s="30"/>
    </row>
    <row r="619" spans="8:8" ht="15.75" customHeight="1">
      <c r="H619" s="30"/>
    </row>
    <row r="620" spans="8:8" ht="15.75" customHeight="1">
      <c r="H620" s="30"/>
    </row>
    <row r="621" spans="8:8" ht="15.75" customHeight="1">
      <c r="H621" s="30"/>
    </row>
    <row r="622" spans="8:8" ht="15.75" customHeight="1">
      <c r="H622" s="30"/>
    </row>
    <row r="623" spans="8:8" ht="15.75" customHeight="1">
      <c r="H623" s="30"/>
    </row>
    <row r="624" spans="8:8" ht="15.75" customHeight="1">
      <c r="H624" s="30"/>
    </row>
    <row r="625" spans="8:8" ht="15.75" customHeight="1">
      <c r="H625" s="30"/>
    </row>
    <row r="626" spans="8:8" ht="15.75" customHeight="1">
      <c r="H626" s="30"/>
    </row>
    <row r="627" spans="8:8" ht="15.75" customHeight="1">
      <c r="H627" s="30"/>
    </row>
    <row r="628" spans="8:8" ht="15.75" customHeight="1">
      <c r="H628" s="30"/>
    </row>
    <row r="629" spans="8:8" ht="15.75" customHeight="1">
      <c r="H629" s="30"/>
    </row>
    <row r="630" spans="8:8" ht="15.75" customHeight="1">
      <c r="H630" s="30"/>
    </row>
    <row r="631" spans="8:8" ht="15.75" customHeight="1">
      <c r="H631" s="30"/>
    </row>
    <row r="632" spans="8:8" ht="15.75" customHeight="1">
      <c r="H632" s="30"/>
    </row>
    <row r="633" spans="8:8" ht="15.75" customHeight="1">
      <c r="H633" s="30"/>
    </row>
    <row r="634" spans="8:8" ht="15.75" customHeight="1">
      <c r="H634" s="30"/>
    </row>
    <row r="635" spans="8:8" ht="15.75" customHeight="1">
      <c r="H635" s="30"/>
    </row>
    <row r="636" spans="8:8" ht="15.75" customHeight="1">
      <c r="H636" s="30"/>
    </row>
    <row r="637" spans="8:8" ht="15.75" customHeight="1">
      <c r="H637" s="30"/>
    </row>
    <row r="638" spans="8:8" ht="15.75" customHeight="1">
      <c r="H638" s="30"/>
    </row>
    <row r="639" spans="8:8" ht="15.75" customHeight="1">
      <c r="H639" s="30"/>
    </row>
    <row r="640" spans="8:8" ht="15.75" customHeight="1">
      <c r="H640" s="30"/>
    </row>
    <row r="641" spans="8:8" ht="15.75" customHeight="1">
      <c r="H641" s="30"/>
    </row>
    <row r="642" spans="8:8" ht="15.75" customHeight="1">
      <c r="H642" s="30"/>
    </row>
    <row r="643" spans="8:8" ht="15.75" customHeight="1">
      <c r="H643" s="30"/>
    </row>
    <row r="644" spans="8:8" ht="15.75" customHeight="1">
      <c r="H644" s="30"/>
    </row>
    <row r="645" spans="8:8" ht="15.75" customHeight="1">
      <c r="H645" s="30"/>
    </row>
    <row r="646" spans="8:8" ht="15.75" customHeight="1">
      <c r="H646" s="30"/>
    </row>
    <row r="647" spans="8:8" ht="15.75" customHeight="1">
      <c r="H647" s="30"/>
    </row>
    <row r="648" spans="8:8" ht="15.75" customHeight="1">
      <c r="H648" s="30"/>
    </row>
    <row r="649" spans="8:8" ht="15.75" customHeight="1">
      <c r="H649" s="30"/>
    </row>
    <row r="650" spans="8:8" ht="15.75" customHeight="1">
      <c r="H650" s="30"/>
    </row>
    <row r="651" spans="8:8" ht="15.75" customHeight="1">
      <c r="H651" s="30"/>
    </row>
    <row r="652" spans="8:8" ht="15.75" customHeight="1">
      <c r="H652" s="30"/>
    </row>
    <row r="653" spans="8:8" ht="15.75" customHeight="1">
      <c r="H653" s="30"/>
    </row>
    <row r="654" spans="8:8" ht="15.75" customHeight="1">
      <c r="H654" s="30"/>
    </row>
    <row r="655" spans="8:8" ht="15.75" customHeight="1">
      <c r="H655" s="30"/>
    </row>
    <row r="656" spans="8:8" ht="15.75" customHeight="1">
      <c r="H656" s="30"/>
    </row>
    <row r="657" spans="8:8" ht="15.75" customHeight="1">
      <c r="H657" s="30"/>
    </row>
    <row r="658" spans="8:8" ht="15.75" customHeight="1">
      <c r="H658" s="30"/>
    </row>
    <row r="659" spans="8:8" ht="15.75" customHeight="1">
      <c r="H659" s="30"/>
    </row>
    <row r="660" spans="8:8" ht="15.75" customHeight="1">
      <c r="H660" s="30"/>
    </row>
    <row r="661" spans="8:8" ht="15.75" customHeight="1">
      <c r="H661" s="30"/>
    </row>
    <row r="662" spans="8:8" ht="15.75" customHeight="1">
      <c r="H662" s="30"/>
    </row>
    <row r="663" spans="8:8" ht="15.75" customHeight="1">
      <c r="H663" s="30"/>
    </row>
    <row r="664" spans="8:8" ht="15.75" customHeight="1">
      <c r="H664" s="30"/>
    </row>
    <row r="665" spans="8:8" ht="15.75" customHeight="1">
      <c r="H665" s="30"/>
    </row>
    <row r="666" spans="8:8" ht="15.75" customHeight="1">
      <c r="H666" s="30"/>
    </row>
    <row r="667" spans="8:8" ht="15.75" customHeight="1">
      <c r="H667" s="30"/>
    </row>
    <row r="668" spans="8:8" ht="15.75" customHeight="1">
      <c r="H668" s="30"/>
    </row>
    <row r="669" spans="8:8" ht="15.75" customHeight="1">
      <c r="H669" s="30"/>
    </row>
    <row r="670" spans="8:8" ht="15.75" customHeight="1">
      <c r="H670" s="30"/>
    </row>
    <row r="671" spans="8:8" ht="15.75" customHeight="1">
      <c r="H671" s="30"/>
    </row>
    <row r="672" spans="8:8" ht="15.75" customHeight="1">
      <c r="H672" s="30"/>
    </row>
    <row r="673" spans="8:8" ht="15.75" customHeight="1">
      <c r="H673" s="30"/>
    </row>
    <row r="674" spans="8:8" ht="15.75" customHeight="1">
      <c r="H674" s="30"/>
    </row>
    <row r="675" spans="8:8" ht="15.75" customHeight="1">
      <c r="H675" s="30"/>
    </row>
    <row r="676" spans="8:8" ht="15.75" customHeight="1">
      <c r="H676" s="30"/>
    </row>
    <row r="677" spans="8:8" ht="15.75" customHeight="1">
      <c r="H677" s="30"/>
    </row>
    <row r="678" spans="8:8" ht="15.75" customHeight="1">
      <c r="H678" s="30"/>
    </row>
    <row r="679" spans="8:8" ht="15.75" customHeight="1">
      <c r="H679" s="30"/>
    </row>
    <row r="680" spans="8:8" ht="15.75" customHeight="1">
      <c r="H680" s="30"/>
    </row>
    <row r="681" spans="8:8" ht="15.75" customHeight="1">
      <c r="H681" s="30"/>
    </row>
    <row r="682" spans="8:8" ht="15.75" customHeight="1">
      <c r="H682" s="30"/>
    </row>
    <row r="683" spans="8:8" ht="15.75" customHeight="1">
      <c r="H683" s="30"/>
    </row>
    <row r="684" spans="8:8" ht="15.75" customHeight="1">
      <c r="H684" s="30"/>
    </row>
    <row r="685" spans="8:8" ht="15.75" customHeight="1">
      <c r="H685" s="30"/>
    </row>
    <row r="686" spans="8:8" ht="15.75" customHeight="1">
      <c r="H686" s="30"/>
    </row>
    <row r="687" spans="8:8" ht="15.75" customHeight="1">
      <c r="H687" s="30"/>
    </row>
    <row r="688" spans="8:8" ht="15.75" customHeight="1">
      <c r="H688" s="30"/>
    </row>
    <row r="689" spans="8:8" ht="15.75" customHeight="1">
      <c r="H689" s="30"/>
    </row>
    <row r="690" spans="8:8" ht="15.75" customHeight="1">
      <c r="H690" s="30"/>
    </row>
    <row r="691" spans="8:8" ht="15.75" customHeight="1">
      <c r="H691" s="30"/>
    </row>
    <row r="692" spans="8:8" ht="15.75" customHeight="1">
      <c r="H692" s="30"/>
    </row>
    <row r="693" spans="8:8" ht="15.75" customHeight="1">
      <c r="H693" s="30"/>
    </row>
    <row r="694" spans="8:8" ht="15.75" customHeight="1">
      <c r="H694" s="30"/>
    </row>
    <row r="695" spans="8:8" ht="15.75" customHeight="1">
      <c r="H695" s="30"/>
    </row>
    <row r="696" spans="8:8" ht="15.75" customHeight="1">
      <c r="H696" s="30"/>
    </row>
    <row r="697" spans="8:8" ht="15.75" customHeight="1">
      <c r="H697" s="30"/>
    </row>
    <row r="698" spans="8:8" ht="15.75" customHeight="1">
      <c r="H698" s="30"/>
    </row>
    <row r="699" spans="8:8" ht="15.75" customHeight="1">
      <c r="H699" s="30"/>
    </row>
    <row r="700" spans="8:8" ht="15.75" customHeight="1">
      <c r="H700" s="30"/>
    </row>
    <row r="701" spans="8:8" ht="15.75" customHeight="1">
      <c r="H701" s="30"/>
    </row>
    <row r="702" spans="8:8" ht="15.75" customHeight="1">
      <c r="H702" s="30"/>
    </row>
    <row r="703" spans="8:8" ht="15.75" customHeight="1">
      <c r="H703" s="30"/>
    </row>
    <row r="704" spans="8:8" ht="15.75" customHeight="1">
      <c r="H704" s="30"/>
    </row>
    <row r="705" spans="8:8" ht="15.75" customHeight="1">
      <c r="H705" s="30"/>
    </row>
    <row r="706" spans="8:8" ht="15.75" customHeight="1">
      <c r="H706" s="30"/>
    </row>
    <row r="707" spans="8:8" ht="15.75" customHeight="1">
      <c r="H707" s="30"/>
    </row>
    <row r="708" spans="8:8" ht="15.75" customHeight="1">
      <c r="H708" s="30"/>
    </row>
    <row r="709" spans="8:8" ht="15.75" customHeight="1">
      <c r="H709" s="30"/>
    </row>
    <row r="710" spans="8:8" ht="15.75" customHeight="1">
      <c r="H710" s="30"/>
    </row>
    <row r="711" spans="8:8" ht="15.75" customHeight="1">
      <c r="H711" s="30"/>
    </row>
    <row r="712" spans="8:8" ht="15.75" customHeight="1">
      <c r="H712" s="30"/>
    </row>
    <row r="713" spans="8:8" ht="15.75" customHeight="1">
      <c r="H713" s="30"/>
    </row>
    <row r="714" spans="8:8" ht="15.75" customHeight="1">
      <c r="H714" s="30"/>
    </row>
    <row r="715" spans="8:8" ht="15.75" customHeight="1">
      <c r="H715" s="30"/>
    </row>
    <row r="716" spans="8:8" ht="15.75" customHeight="1">
      <c r="H716" s="30"/>
    </row>
    <row r="717" spans="8:8" ht="15.75" customHeight="1">
      <c r="H717" s="30"/>
    </row>
    <row r="718" spans="8:8" ht="15.75" customHeight="1">
      <c r="H718" s="30"/>
    </row>
    <row r="719" spans="8:8" ht="15.75" customHeight="1">
      <c r="H719" s="30"/>
    </row>
    <row r="720" spans="8:8" ht="15.75" customHeight="1">
      <c r="H720" s="30"/>
    </row>
    <row r="721" spans="8:8" ht="15.75" customHeight="1">
      <c r="H721" s="30"/>
    </row>
    <row r="722" spans="8:8" ht="15.75" customHeight="1">
      <c r="H722" s="30"/>
    </row>
    <row r="723" spans="8:8" ht="15.75" customHeight="1">
      <c r="H723" s="30"/>
    </row>
    <row r="724" spans="8:8" ht="15.75" customHeight="1">
      <c r="H724" s="30"/>
    </row>
    <row r="725" spans="8:8" ht="15.75" customHeight="1">
      <c r="H725" s="30"/>
    </row>
    <row r="726" spans="8:8" ht="15.75" customHeight="1">
      <c r="H726" s="30"/>
    </row>
    <row r="727" spans="8:8" ht="15.75" customHeight="1">
      <c r="H727" s="30"/>
    </row>
    <row r="728" spans="8:8" ht="15.75" customHeight="1">
      <c r="H728" s="30"/>
    </row>
    <row r="729" spans="8:8" ht="15.75" customHeight="1">
      <c r="H729" s="30"/>
    </row>
    <row r="730" spans="8:8" ht="15.75" customHeight="1">
      <c r="H730" s="30"/>
    </row>
    <row r="731" spans="8:8" ht="15.75" customHeight="1">
      <c r="H731" s="30"/>
    </row>
    <row r="732" spans="8:8" ht="15.75" customHeight="1">
      <c r="H732" s="30"/>
    </row>
    <row r="733" spans="8:8" ht="15.75" customHeight="1">
      <c r="H733" s="30"/>
    </row>
    <row r="734" spans="8:8" ht="15.75" customHeight="1">
      <c r="H734" s="30"/>
    </row>
    <row r="735" spans="8:8" ht="15.75" customHeight="1">
      <c r="H735" s="30"/>
    </row>
    <row r="736" spans="8:8" ht="15.75" customHeight="1">
      <c r="H736" s="30"/>
    </row>
    <row r="737" spans="8:8" ht="15.75" customHeight="1">
      <c r="H737" s="30"/>
    </row>
    <row r="738" spans="8:8" ht="15.75" customHeight="1">
      <c r="H738" s="30"/>
    </row>
    <row r="739" spans="8:8" ht="15.75" customHeight="1">
      <c r="H739" s="30"/>
    </row>
    <row r="740" spans="8:8" ht="15.75" customHeight="1">
      <c r="H740" s="30"/>
    </row>
    <row r="741" spans="8:8" ht="15.75" customHeight="1">
      <c r="H741" s="30"/>
    </row>
    <row r="742" spans="8:8" ht="15.75" customHeight="1">
      <c r="H742" s="30"/>
    </row>
    <row r="743" spans="8:8" ht="15.75" customHeight="1">
      <c r="H743" s="30"/>
    </row>
    <row r="744" spans="8:8" ht="15.75" customHeight="1">
      <c r="H744" s="30"/>
    </row>
    <row r="745" spans="8:8" ht="15.75" customHeight="1">
      <c r="H745" s="30"/>
    </row>
    <row r="746" spans="8:8" ht="15.75" customHeight="1">
      <c r="H746" s="30"/>
    </row>
    <row r="747" spans="8:8" ht="15.75" customHeight="1">
      <c r="H747" s="30"/>
    </row>
    <row r="748" spans="8:8" ht="15.75" customHeight="1">
      <c r="H748" s="30"/>
    </row>
    <row r="749" spans="8:8" ht="15.75" customHeight="1">
      <c r="H749" s="30"/>
    </row>
    <row r="750" spans="8:8" ht="15.75" customHeight="1">
      <c r="H750" s="30"/>
    </row>
    <row r="751" spans="8:8" ht="15.75" customHeight="1">
      <c r="H751" s="30"/>
    </row>
    <row r="752" spans="8:8" ht="15.75" customHeight="1">
      <c r="H752" s="30"/>
    </row>
    <row r="753" spans="8:8" ht="15.75" customHeight="1">
      <c r="H753" s="30"/>
    </row>
    <row r="754" spans="8:8" ht="15.75" customHeight="1">
      <c r="H754" s="30"/>
    </row>
    <row r="755" spans="8:8" ht="15.75" customHeight="1">
      <c r="H755" s="30"/>
    </row>
    <row r="756" spans="8:8" ht="15.75" customHeight="1">
      <c r="H756" s="30"/>
    </row>
    <row r="757" spans="8:8" ht="15.75" customHeight="1">
      <c r="H757" s="30"/>
    </row>
    <row r="758" spans="8:8" ht="15.75" customHeight="1">
      <c r="H758" s="30"/>
    </row>
    <row r="759" spans="8:8" ht="15.75" customHeight="1">
      <c r="H759" s="30"/>
    </row>
    <row r="760" spans="8:8" ht="15.75" customHeight="1">
      <c r="H760" s="30"/>
    </row>
    <row r="761" spans="8:8" ht="15.75" customHeight="1">
      <c r="H761" s="30"/>
    </row>
    <row r="762" spans="8:8" ht="15.75" customHeight="1">
      <c r="H762" s="30"/>
    </row>
    <row r="763" spans="8:8" ht="15.75" customHeight="1">
      <c r="H763" s="30"/>
    </row>
    <row r="764" spans="8:8" ht="15.75" customHeight="1">
      <c r="H764" s="30"/>
    </row>
    <row r="765" spans="8:8" ht="15.75" customHeight="1">
      <c r="H765" s="30"/>
    </row>
    <row r="766" spans="8:8" ht="15.75" customHeight="1">
      <c r="H766" s="30"/>
    </row>
    <row r="767" spans="8:8" ht="15.75" customHeight="1">
      <c r="H767" s="30"/>
    </row>
    <row r="768" spans="8:8" ht="15.75" customHeight="1">
      <c r="H768" s="30"/>
    </row>
    <row r="769" spans="8:8" ht="15.75" customHeight="1">
      <c r="H769" s="30"/>
    </row>
    <row r="770" spans="8:8" ht="15.75" customHeight="1">
      <c r="H770" s="30"/>
    </row>
    <row r="771" spans="8:8" ht="15.75" customHeight="1">
      <c r="H771" s="30"/>
    </row>
    <row r="772" spans="8:8" ht="15.75" customHeight="1">
      <c r="H772" s="30"/>
    </row>
    <row r="773" spans="8:8" ht="15.75" customHeight="1">
      <c r="H773" s="30"/>
    </row>
    <row r="774" spans="8:8" ht="15.75" customHeight="1">
      <c r="H774" s="30"/>
    </row>
    <row r="775" spans="8:8" ht="15.75" customHeight="1">
      <c r="H775" s="30"/>
    </row>
    <row r="776" spans="8:8" ht="15.75" customHeight="1">
      <c r="H776" s="30"/>
    </row>
    <row r="777" spans="8:8" ht="15.75" customHeight="1">
      <c r="H777" s="30"/>
    </row>
    <row r="778" spans="8:8" ht="15.75" customHeight="1">
      <c r="H778" s="30"/>
    </row>
    <row r="779" spans="8:8" ht="15.75" customHeight="1">
      <c r="H779" s="30"/>
    </row>
    <row r="780" spans="8:8" ht="15.75" customHeight="1">
      <c r="H780" s="30"/>
    </row>
    <row r="781" spans="8:8" ht="15.75" customHeight="1">
      <c r="H781" s="30"/>
    </row>
    <row r="782" spans="8:8" ht="15.75" customHeight="1">
      <c r="H782" s="30"/>
    </row>
    <row r="783" spans="8:8" ht="15.75" customHeight="1">
      <c r="H783" s="30"/>
    </row>
    <row r="784" spans="8:8" ht="15.75" customHeight="1">
      <c r="H784" s="30"/>
    </row>
    <row r="785" spans="8:8" ht="15.75" customHeight="1">
      <c r="H785" s="30"/>
    </row>
    <row r="786" spans="8:8" ht="15.75" customHeight="1">
      <c r="H786" s="30"/>
    </row>
    <row r="787" spans="8:8" ht="15.75" customHeight="1">
      <c r="H787" s="30"/>
    </row>
    <row r="788" spans="8:8" ht="15.75" customHeight="1">
      <c r="H788" s="30"/>
    </row>
    <row r="789" spans="8:8" ht="15.75" customHeight="1">
      <c r="H789" s="30"/>
    </row>
    <row r="790" spans="8:8" ht="15.75" customHeight="1">
      <c r="H790" s="30"/>
    </row>
    <row r="791" spans="8:8" ht="15.75" customHeight="1">
      <c r="H791" s="30"/>
    </row>
    <row r="792" spans="8:8" ht="15.75" customHeight="1">
      <c r="H792" s="30"/>
    </row>
    <row r="793" spans="8:8" ht="15.75" customHeight="1">
      <c r="H793" s="30"/>
    </row>
    <row r="794" spans="8:8" ht="15.75" customHeight="1">
      <c r="H794" s="30"/>
    </row>
    <row r="795" spans="8:8" ht="15.75" customHeight="1">
      <c r="H795" s="30"/>
    </row>
    <row r="796" spans="8:8" ht="15.75" customHeight="1">
      <c r="H796" s="30"/>
    </row>
    <row r="797" spans="8:8" ht="15.75" customHeight="1">
      <c r="H797" s="30"/>
    </row>
    <row r="798" spans="8:8" ht="15.75" customHeight="1">
      <c r="H798" s="30"/>
    </row>
    <row r="799" spans="8:8" ht="15.75" customHeight="1">
      <c r="H799" s="30"/>
    </row>
    <row r="800" spans="8:8" ht="15.75" customHeight="1">
      <c r="H800" s="30"/>
    </row>
    <row r="801" spans="8:8" ht="15.75" customHeight="1">
      <c r="H801" s="30"/>
    </row>
    <row r="802" spans="8:8" ht="15.75" customHeight="1">
      <c r="H802" s="30"/>
    </row>
    <row r="803" spans="8:8" ht="15.75" customHeight="1">
      <c r="H803" s="30"/>
    </row>
    <row r="804" spans="8:8" ht="15.75" customHeight="1">
      <c r="H804" s="30"/>
    </row>
    <row r="805" spans="8:8" ht="15.75" customHeight="1">
      <c r="H805" s="30"/>
    </row>
    <row r="806" spans="8:8" ht="15.75" customHeight="1">
      <c r="H806" s="30"/>
    </row>
    <row r="807" spans="8:8" ht="15.75" customHeight="1">
      <c r="H807" s="30"/>
    </row>
    <row r="808" spans="8:8" ht="15.75" customHeight="1">
      <c r="H808" s="30"/>
    </row>
    <row r="809" spans="8:8" ht="15.75" customHeight="1">
      <c r="H809" s="30"/>
    </row>
    <row r="810" spans="8:8" ht="15.75" customHeight="1">
      <c r="H810" s="30"/>
    </row>
    <row r="811" spans="8:8" ht="15.75" customHeight="1">
      <c r="H811" s="30"/>
    </row>
    <row r="812" spans="8:8" ht="15.75" customHeight="1">
      <c r="H812" s="30"/>
    </row>
    <row r="813" spans="8:8" ht="15.75" customHeight="1">
      <c r="H813" s="30"/>
    </row>
    <row r="814" spans="8:8" ht="15.75" customHeight="1">
      <c r="H814" s="30"/>
    </row>
    <row r="815" spans="8:8" ht="15.75" customHeight="1">
      <c r="H815" s="30"/>
    </row>
    <row r="816" spans="8:8" ht="15.75" customHeight="1">
      <c r="H816" s="30"/>
    </row>
    <row r="817" spans="8:8" ht="15.75" customHeight="1">
      <c r="H817" s="30"/>
    </row>
    <row r="818" spans="8:8" ht="15.75" customHeight="1">
      <c r="H818" s="30"/>
    </row>
    <row r="819" spans="8:8" ht="15.75" customHeight="1">
      <c r="H819" s="30"/>
    </row>
    <row r="820" spans="8:8" ht="15.75" customHeight="1">
      <c r="H820" s="30"/>
    </row>
    <row r="821" spans="8:8" ht="15.75" customHeight="1">
      <c r="H821" s="30"/>
    </row>
    <row r="822" spans="8:8" ht="15.75" customHeight="1">
      <c r="H822" s="30"/>
    </row>
    <row r="823" spans="8:8" ht="15.75" customHeight="1">
      <c r="H823" s="30"/>
    </row>
    <row r="824" spans="8:8" ht="15.75" customHeight="1">
      <c r="H824" s="30"/>
    </row>
    <row r="825" spans="8:8" ht="15.75" customHeight="1">
      <c r="H825" s="30"/>
    </row>
    <row r="826" spans="8:8" ht="15.75" customHeight="1">
      <c r="H826" s="30"/>
    </row>
    <row r="827" spans="8:8" ht="15.75" customHeight="1">
      <c r="H827" s="30"/>
    </row>
    <row r="828" spans="8:8" ht="15.75" customHeight="1">
      <c r="H828" s="30"/>
    </row>
    <row r="829" spans="8:8" ht="15.75" customHeight="1">
      <c r="H829" s="30"/>
    </row>
    <row r="830" spans="8:8" ht="15.75" customHeight="1">
      <c r="H830" s="30"/>
    </row>
    <row r="831" spans="8:8" ht="15.75" customHeight="1">
      <c r="H831" s="30"/>
    </row>
    <row r="832" spans="8:8" ht="15.75" customHeight="1">
      <c r="H832" s="30"/>
    </row>
    <row r="833" spans="8:8" ht="15.75" customHeight="1">
      <c r="H833" s="30"/>
    </row>
    <row r="834" spans="8:8" ht="15.75" customHeight="1">
      <c r="H834" s="30"/>
    </row>
    <row r="835" spans="8:8" ht="15.75" customHeight="1">
      <c r="H835" s="30"/>
    </row>
    <row r="836" spans="8:8" ht="15.75" customHeight="1">
      <c r="H836" s="30"/>
    </row>
    <row r="837" spans="8:8" ht="15.75" customHeight="1">
      <c r="H837" s="30"/>
    </row>
    <row r="838" spans="8:8" ht="15.75" customHeight="1">
      <c r="H838" s="30"/>
    </row>
    <row r="839" spans="8:8" ht="15.75" customHeight="1">
      <c r="H839" s="30"/>
    </row>
    <row r="840" spans="8:8" ht="15.75" customHeight="1">
      <c r="H840" s="30"/>
    </row>
    <row r="841" spans="8:8" ht="15.75" customHeight="1">
      <c r="H841" s="30"/>
    </row>
    <row r="842" spans="8:8" ht="15.75" customHeight="1">
      <c r="H842" s="30"/>
    </row>
    <row r="843" spans="8:8" ht="15.75" customHeight="1">
      <c r="H843" s="30"/>
    </row>
    <row r="844" spans="8:8" ht="15.75" customHeight="1">
      <c r="H844" s="30"/>
    </row>
    <row r="845" spans="8:8" ht="15.75" customHeight="1">
      <c r="H845" s="30"/>
    </row>
    <row r="846" spans="8:8" ht="15.75" customHeight="1">
      <c r="H846" s="30"/>
    </row>
    <row r="847" spans="8:8" ht="15.75" customHeight="1">
      <c r="H847" s="30"/>
    </row>
    <row r="848" spans="8:8" ht="15.75" customHeight="1">
      <c r="H848" s="30"/>
    </row>
    <row r="849" spans="8:8" ht="15.75" customHeight="1">
      <c r="H849" s="30"/>
    </row>
    <row r="850" spans="8:8" ht="15.75" customHeight="1">
      <c r="H850" s="30"/>
    </row>
    <row r="851" spans="8:8" ht="15.75" customHeight="1">
      <c r="H851" s="30"/>
    </row>
    <row r="852" spans="8:8" ht="15.75" customHeight="1">
      <c r="H852" s="30"/>
    </row>
    <row r="853" spans="8:8" ht="15.75" customHeight="1">
      <c r="H853" s="30"/>
    </row>
    <row r="854" spans="8:8" ht="15.75" customHeight="1">
      <c r="H854" s="30"/>
    </row>
    <row r="855" spans="8:8" ht="15.75" customHeight="1">
      <c r="H855" s="30"/>
    </row>
    <row r="856" spans="8:8" ht="15.75" customHeight="1">
      <c r="H856" s="30"/>
    </row>
    <row r="857" spans="8:8" ht="15.75" customHeight="1">
      <c r="H857" s="30"/>
    </row>
    <row r="858" spans="8:8" ht="15.75" customHeight="1">
      <c r="H858" s="30"/>
    </row>
    <row r="859" spans="8:8" ht="15.75" customHeight="1">
      <c r="H859" s="30"/>
    </row>
    <row r="860" spans="8:8" ht="15.75" customHeight="1">
      <c r="H860" s="30"/>
    </row>
    <row r="861" spans="8:8" ht="15.75" customHeight="1">
      <c r="H861" s="30"/>
    </row>
    <row r="862" spans="8:8" ht="15.75" customHeight="1">
      <c r="H862" s="30"/>
    </row>
    <row r="863" spans="8:8" ht="15.75" customHeight="1">
      <c r="H863" s="30"/>
    </row>
    <row r="864" spans="8:8" ht="15.75" customHeight="1">
      <c r="H864" s="30"/>
    </row>
    <row r="865" spans="8:8" ht="15.75" customHeight="1">
      <c r="H865" s="30"/>
    </row>
    <row r="866" spans="8:8" ht="15.75" customHeight="1">
      <c r="H866" s="30"/>
    </row>
    <row r="867" spans="8:8" ht="15.75" customHeight="1">
      <c r="H867" s="30"/>
    </row>
    <row r="868" spans="8:8" ht="15.75" customHeight="1">
      <c r="H868" s="30"/>
    </row>
    <row r="869" spans="8:8" ht="15.75" customHeight="1">
      <c r="H869" s="30"/>
    </row>
    <row r="870" spans="8:8" ht="15.75" customHeight="1">
      <c r="H870" s="30"/>
    </row>
    <row r="871" spans="8:8" ht="15.75" customHeight="1">
      <c r="H871" s="30"/>
    </row>
    <row r="872" spans="8:8" ht="15.75" customHeight="1">
      <c r="H872" s="30"/>
    </row>
    <row r="873" spans="8:8" ht="15.75" customHeight="1">
      <c r="H873" s="30"/>
    </row>
    <row r="874" spans="8:8" ht="15.75" customHeight="1">
      <c r="H874" s="30"/>
    </row>
    <row r="875" spans="8:8" ht="15.75" customHeight="1">
      <c r="H875" s="30"/>
    </row>
    <row r="876" spans="8:8" ht="15.75" customHeight="1">
      <c r="H876" s="30"/>
    </row>
    <row r="877" spans="8:8" ht="15.75" customHeight="1">
      <c r="H877" s="30"/>
    </row>
    <row r="878" spans="8:8" ht="15.75" customHeight="1">
      <c r="H878" s="30"/>
    </row>
    <row r="879" spans="8:8" ht="15.75" customHeight="1">
      <c r="H879" s="30"/>
    </row>
    <row r="880" spans="8:8" ht="15.75" customHeight="1">
      <c r="H880" s="30"/>
    </row>
    <row r="881" spans="8:8" ht="15.75" customHeight="1">
      <c r="H881" s="30"/>
    </row>
    <row r="882" spans="8:8" ht="15.75" customHeight="1">
      <c r="H882" s="30"/>
    </row>
    <row r="883" spans="8:8" ht="15.75" customHeight="1">
      <c r="H883" s="30"/>
    </row>
    <row r="884" spans="8:8" ht="15.75" customHeight="1">
      <c r="H884" s="30"/>
    </row>
    <row r="885" spans="8:8" ht="15.75" customHeight="1">
      <c r="H885" s="30"/>
    </row>
    <row r="886" spans="8:8" ht="15.75" customHeight="1">
      <c r="H886" s="30"/>
    </row>
    <row r="887" spans="8:8" ht="15.75" customHeight="1">
      <c r="H887" s="30"/>
    </row>
    <row r="888" spans="8:8" ht="15.75" customHeight="1">
      <c r="H888" s="30"/>
    </row>
    <row r="889" spans="8:8" ht="15.75" customHeight="1">
      <c r="H889" s="30"/>
    </row>
    <row r="890" spans="8:8" ht="15.75" customHeight="1">
      <c r="H890" s="30"/>
    </row>
    <row r="891" spans="8:8" ht="15.75" customHeight="1">
      <c r="H891" s="30"/>
    </row>
    <row r="892" spans="8:8" ht="15.75" customHeight="1">
      <c r="H892" s="30"/>
    </row>
    <row r="893" spans="8:8" ht="15.75" customHeight="1">
      <c r="H893" s="30"/>
    </row>
    <row r="894" spans="8:8" ht="15.75" customHeight="1">
      <c r="H894" s="30"/>
    </row>
    <row r="895" spans="8:8" ht="15.75" customHeight="1">
      <c r="H895" s="30"/>
    </row>
    <row r="896" spans="8:8" ht="15.75" customHeight="1">
      <c r="H896" s="30"/>
    </row>
    <row r="897" spans="8:8" ht="15.75" customHeight="1">
      <c r="H897" s="30"/>
    </row>
    <row r="898" spans="8:8" ht="15.75" customHeight="1">
      <c r="H898" s="30"/>
    </row>
    <row r="899" spans="8:8" ht="15.75" customHeight="1">
      <c r="H899" s="30"/>
    </row>
    <row r="900" spans="8:8" ht="15.75" customHeight="1">
      <c r="H900" s="30"/>
    </row>
    <row r="901" spans="8:8" ht="15.75" customHeight="1">
      <c r="H901" s="30"/>
    </row>
    <row r="902" spans="8:8" ht="15.75" customHeight="1">
      <c r="H902" s="30"/>
    </row>
    <row r="903" spans="8:8" ht="15.75" customHeight="1">
      <c r="H903" s="30"/>
    </row>
    <row r="904" spans="8:8" ht="15.75" customHeight="1">
      <c r="H904" s="30"/>
    </row>
    <row r="905" spans="8:8" ht="15.75" customHeight="1">
      <c r="H905" s="30"/>
    </row>
    <row r="906" spans="8:8" ht="15.75" customHeight="1">
      <c r="H906" s="30"/>
    </row>
    <row r="907" spans="8:8" ht="15.75" customHeight="1">
      <c r="H907" s="30"/>
    </row>
    <row r="908" spans="8:8" ht="15.75" customHeight="1">
      <c r="H908" s="30"/>
    </row>
    <row r="909" spans="8:8" ht="15.75" customHeight="1">
      <c r="H909" s="30"/>
    </row>
    <row r="910" spans="8:8" ht="15.75" customHeight="1">
      <c r="H910" s="30"/>
    </row>
    <row r="911" spans="8:8" ht="15.75" customHeight="1">
      <c r="H911" s="30"/>
    </row>
    <row r="912" spans="8:8" ht="15.75" customHeight="1">
      <c r="H912" s="30"/>
    </row>
    <row r="913" spans="8:8" ht="15.75" customHeight="1">
      <c r="H913" s="30"/>
    </row>
    <row r="914" spans="8:8" ht="15.75" customHeight="1">
      <c r="H914" s="30"/>
    </row>
    <row r="915" spans="8:8" ht="15.75" customHeight="1">
      <c r="H915" s="30"/>
    </row>
    <row r="916" spans="8:8" ht="15.75" customHeight="1">
      <c r="H916" s="30"/>
    </row>
    <row r="917" spans="8:8" ht="15.75" customHeight="1">
      <c r="H917" s="30"/>
    </row>
    <row r="918" spans="8:8" ht="15.75" customHeight="1">
      <c r="H918" s="30"/>
    </row>
    <row r="919" spans="8:8" ht="15.75" customHeight="1">
      <c r="H919" s="30"/>
    </row>
    <row r="920" spans="8:8" ht="15.75" customHeight="1">
      <c r="H920" s="30"/>
    </row>
    <row r="921" spans="8:8" ht="15.75" customHeight="1">
      <c r="H921" s="30"/>
    </row>
    <row r="922" spans="8:8" ht="15.75" customHeight="1">
      <c r="H922" s="30"/>
    </row>
    <row r="923" spans="8:8" ht="15.75" customHeight="1">
      <c r="H923" s="30"/>
    </row>
    <row r="924" spans="8:8" ht="15.75" customHeight="1">
      <c r="H924" s="30"/>
    </row>
    <row r="925" spans="8:8" ht="15.75" customHeight="1">
      <c r="H925" s="30"/>
    </row>
    <row r="926" spans="8:8" ht="15.75" customHeight="1">
      <c r="H926" s="30"/>
    </row>
    <row r="927" spans="8:8" ht="15.75" customHeight="1">
      <c r="H927" s="30"/>
    </row>
    <row r="928" spans="8:8" ht="15.75" customHeight="1">
      <c r="H928" s="30"/>
    </row>
    <row r="929" spans="8:8" ht="15.75" customHeight="1">
      <c r="H929" s="30"/>
    </row>
    <row r="930" spans="8:8" ht="15.75" customHeight="1">
      <c r="H930" s="30"/>
    </row>
    <row r="931" spans="8:8" ht="15.75" customHeight="1">
      <c r="H931" s="30"/>
    </row>
    <row r="932" spans="8:8" ht="15.75" customHeight="1">
      <c r="H932" s="30"/>
    </row>
    <row r="933" spans="8:8" ht="15.75" customHeight="1">
      <c r="H933" s="30"/>
    </row>
    <row r="934" spans="8:8" ht="15.75" customHeight="1">
      <c r="H934" s="30"/>
    </row>
    <row r="935" spans="8:8" ht="15.75" customHeight="1">
      <c r="H935" s="30"/>
    </row>
    <row r="936" spans="8:8" ht="15.75" customHeight="1">
      <c r="H936" s="30"/>
    </row>
    <row r="937" spans="8:8" ht="15.75" customHeight="1">
      <c r="H937" s="30"/>
    </row>
    <row r="938" spans="8:8" ht="15.75" customHeight="1">
      <c r="H938" s="30"/>
    </row>
    <row r="939" spans="8:8" ht="15.75" customHeight="1">
      <c r="H939" s="30"/>
    </row>
    <row r="940" spans="8:8" ht="15.75" customHeight="1">
      <c r="H940" s="30"/>
    </row>
    <row r="941" spans="8:8" ht="15.75" customHeight="1">
      <c r="H941" s="30"/>
    </row>
    <row r="942" spans="8:8" ht="15.75" customHeight="1">
      <c r="H942" s="30"/>
    </row>
    <row r="943" spans="8:8" ht="15.75" customHeight="1">
      <c r="H943" s="30"/>
    </row>
    <row r="944" spans="8:8" ht="15.75" customHeight="1">
      <c r="H944" s="30"/>
    </row>
    <row r="945" spans="8:8" ht="15.75" customHeight="1">
      <c r="H945" s="30"/>
    </row>
    <row r="946" spans="8:8" ht="15.75" customHeight="1">
      <c r="H946" s="30"/>
    </row>
    <row r="947" spans="8:8" ht="15.75" customHeight="1">
      <c r="H947" s="30"/>
    </row>
    <row r="948" spans="8:8" ht="15.75" customHeight="1">
      <c r="H948" s="30"/>
    </row>
    <row r="949" spans="8:8" ht="15.75" customHeight="1">
      <c r="H949" s="30"/>
    </row>
    <row r="950" spans="8:8" ht="15.75" customHeight="1">
      <c r="H950" s="30"/>
    </row>
    <row r="951" spans="8:8" ht="15.75" customHeight="1">
      <c r="H951" s="30"/>
    </row>
    <row r="952" spans="8:8" ht="15.75" customHeight="1">
      <c r="H952" s="30"/>
    </row>
    <row r="953" spans="8:8" ht="15.75" customHeight="1">
      <c r="H953" s="30"/>
    </row>
    <row r="954" spans="8:8" ht="15.75" customHeight="1">
      <c r="H954" s="30"/>
    </row>
    <row r="955" spans="8:8" ht="15.75" customHeight="1">
      <c r="H955" s="30"/>
    </row>
    <row r="956" spans="8:8" ht="15.75" customHeight="1">
      <c r="H956" s="30"/>
    </row>
    <row r="957" spans="8:8" ht="15.75" customHeight="1">
      <c r="H957" s="30"/>
    </row>
    <row r="958" spans="8:8" ht="15.75" customHeight="1">
      <c r="H958" s="30"/>
    </row>
    <row r="959" spans="8:8" ht="15.75" customHeight="1">
      <c r="H959" s="30"/>
    </row>
    <row r="960" spans="8:8" ht="15.75" customHeight="1">
      <c r="H960" s="30"/>
    </row>
    <row r="961" spans="8:8" ht="15.75" customHeight="1">
      <c r="H961" s="30"/>
    </row>
    <row r="962" spans="8:8" ht="15.75" customHeight="1">
      <c r="H962" s="30"/>
    </row>
  </sheetData>
  <mergeCells count="24">
    <mergeCell ref="I3:I5"/>
    <mergeCell ref="H4:H5"/>
    <mergeCell ref="A3:A5"/>
    <mergeCell ref="B3:B5"/>
    <mergeCell ref="C3:C5"/>
    <mergeCell ref="D3:D5"/>
    <mergeCell ref="E3:E5"/>
    <mergeCell ref="F3:F5"/>
    <mergeCell ref="G3:G5"/>
    <mergeCell ref="B39:F39"/>
    <mergeCell ref="B40:F40"/>
    <mergeCell ref="A6:I6"/>
    <mergeCell ref="A11:I11"/>
    <mergeCell ref="C12:C13"/>
    <mergeCell ref="C14:C15"/>
    <mergeCell ref="A17:I17"/>
    <mergeCell ref="D18:F18"/>
    <mergeCell ref="D19:F19"/>
    <mergeCell ref="D20:F20"/>
    <mergeCell ref="D21:F21"/>
    <mergeCell ref="B25:G25"/>
    <mergeCell ref="B26:B38"/>
    <mergeCell ref="C34:F34"/>
    <mergeCell ref="C35:E35"/>
  </mergeCells>
  <printOptions horizontalCentered="1"/>
  <pageMargins left="0.36833333333333335" right="0.23622047244094491" top="0.74803149606299213" bottom="0.74803149606299213" header="0" footer="0"/>
  <pageSetup paperSize="9"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J988"/>
  <sheetViews>
    <sheetView view="pageBreakPreview" topLeftCell="A13" zoomScale="60" zoomScaleNormal="85" workbookViewId="0">
      <selection activeCell="A31" sqref="A31:XFD31"/>
    </sheetView>
  </sheetViews>
  <sheetFormatPr defaultColWidth="12.625" defaultRowHeight="15" customHeight="1"/>
  <cols>
    <col min="1" max="1" width="4.5" customWidth="1"/>
    <col min="2" max="2" width="16.625" customWidth="1"/>
    <col min="3" max="3" width="20.125" customWidth="1"/>
    <col min="4" max="4" width="40.5" customWidth="1"/>
    <col min="5" max="5" width="7.375" customWidth="1"/>
    <col min="6" max="7" width="12.5" customWidth="1"/>
    <col min="8" max="8" width="10.125" customWidth="1"/>
    <col min="9" max="9" width="7.375" customWidth="1"/>
    <col min="10" max="26" width="7.625" customWidth="1"/>
  </cols>
  <sheetData>
    <row r="1" spans="1:10" ht="192.75" customHeight="1">
      <c r="B1" s="25"/>
      <c r="C1" s="25"/>
      <c r="D1" s="25"/>
      <c r="E1" s="25"/>
      <c r="F1" s="25"/>
      <c r="G1" s="25"/>
      <c r="H1" s="25"/>
      <c r="I1" s="2"/>
      <c r="J1" s="2"/>
    </row>
    <row r="2" spans="1:10" ht="241.5" customHeight="1"/>
    <row r="3" spans="1:10" ht="15" customHeight="1">
      <c r="A3" s="167" t="s">
        <v>1</v>
      </c>
      <c r="B3" s="167" t="s">
        <v>2</v>
      </c>
      <c r="C3" s="167" t="s">
        <v>3</v>
      </c>
      <c r="D3" s="167" t="s">
        <v>4</v>
      </c>
      <c r="E3" s="161" t="s">
        <v>5</v>
      </c>
      <c r="F3" s="161" t="s">
        <v>6</v>
      </c>
      <c r="G3" s="161" t="s">
        <v>7</v>
      </c>
      <c r="H3" s="35" t="s">
        <v>8</v>
      </c>
      <c r="I3" s="167" t="s">
        <v>9</v>
      </c>
    </row>
    <row r="4" spans="1:10" ht="14.25">
      <c r="A4" s="160"/>
      <c r="B4" s="160"/>
      <c r="C4" s="160"/>
      <c r="D4" s="160"/>
      <c r="E4" s="160"/>
      <c r="F4" s="160"/>
      <c r="G4" s="160"/>
      <c r="H4" s="178" t="s">
        <v>10</v>
      </c>
      <c r="I4" s="160"/>
    </row>
    <row r="5" spans="1:10" ht="27.75" customHeight="1">
      <c r="A5" s="156"/>
      <c r="B5" s="156"/>
      <c r="C5" s="156"/>
      <c r="D5" s="156"/>
      <c r="E5" s="156"/>
      <c r="F5" s="156"/>
      <c r="G5" s="156"/>
      <c r="H5" s="156"/>
      <c r="I5" s="156"/>
    </row>
    <row r="6" spans="1:10" ht="50.25" customHeight="1">
      <c r="A6" s="36">
        <v>1</v>
      </c>
      <c r="B6" s="37" t="s">
        <v>203</v>
      </c>
      <c r="C6" s="155"/>
      <c r="D6" s="38" t="s">
        <v>292</v>
      </c>
      <c r="E6" s="36" t="s">
        <v>12</v>
      </c>
      <c r="F6" s="36" t="s">
        <v>13</v>
      </c>
      <c r="G6" s="39" t="s">
        <v>57</v>
      </c>
      <c r="H6" s="40">
        <v>116.96</v>
      </c>
      <c r="I6" s="37" t="s">
        <v>9</v>
      </c>
    </row>
    <row r="7" spans="1:10" ht="52.5" customHeight="1">
      <c r="A7" s="36">
        <v>2</v>
      </c>
      <c r="B7" s="37" t="s">
        <v>204</v>
      </c>
      <c r="C7" s="156"/>
      <c r="D7" s="38" t="s">
        <v>293</v>
      </c>
      <c r="E7" s="36" t="s">
        <v>12</v>
      </c>
      <c r="F7" s="36" t="s">
        <v>13</v>
      </c>
      <c r="G7" s="39" t="s">
        <v>59</v>
      </c>
      <c r="H7" s="40">
        <v>116.96</v>
      </c>
      <c r="I7" s="37" t="s">
        <v>9</v>
      </c>
    </row>
    <row r="8" spans="1:10" ht="48.75" customHeight="1">
      <c r="A8" s="36">
        <v>3</v>
      </c>
      <c r="B8" s="37" t="s">
        <v>205</v>
      </c>
      <c r="C8" s="155"/>
      <c r="D8" s="38" t="s">
        <v>294</v>
      </c>
      <c r="E8" s="36" t="s">
        <v>12</v>
      </c>
      <c r="F8" s="36" t="s">
        <v>13</v>
      </c>
      <c r="G8" s="39" t="s">
        <v>57</v>
      </c>
      <c r="H8" s="40">
        <v>109.22</v>
      </c>
      <c r="I8" s="37" t="s">
        <v>9</v>
      </c>
    </row>
    <row r="9" spans="1:10" ht="50.25" customHeight="1">
      <c r="A9" s="36">
        <v>4</v>
      </c>
      <c r="B9" s="37" t="s">
        <v>206</v>
      </c>
      <c r="C9" s="156"/>
      <c r="D9" s="38" t="s">
        <v>295</v>
      </c>
      <c r="E9" s="36" t="s">
        <v>12</v>
      </c>
      <c r="F9" s="36" t="s">
        <v>13</v>
      </c>
      <c r="G9" s="39" t="s">
        <v>59</v>
      </c>
      <c r="H9" s="40">
        <v>109.22</v>
      </c>
      <c r="I9" s="37" t="s">
        <v>9</v>
      </c>
    </row>
    <row r="10" spans="1:10" ht="31.5">
      <c r="A10" s="36"/>
      <c r="B10" s="37" t="s">
        <v>207</v>
      </c>
      <c r="C10" s="37"/>
      <c r="D10" s="38" t="s">
        <v>296</v>
      </c>
      <c r="E10" s="36" t="s">
        <v>194</v>
      </c>
      <c r="F10" s="36" t="s">
        <v>195</v>
      </c>
      <c r="G10" s="100" t="s">
        <v>165</v>
      </c>
      <c r="H10" s="40">
        <v>0.41685</v>
      </c>
      <c r="I10" s="37" t="s">
        <v>9</v>
      </c>
      <c r="J10" s="10"/>
    </row>
    <row r="11" spans="1:10" ht="90.75" customHeight="1">
      <c r="A11" s="36">
        <v>6</v>
      </c>
      <c r="B11" s="37" t="s">
        <v>208</v>
      </c>
      <c r="C11" s="37"/>
      <c r="D11" s="38" t="s">
        <v>297</v>
      </c>
      <c r="E11" s="37" t="s">
        <v>209</v>
      </c>
      <c r="F11" s="37" t="s">
        <v>24</v>
      </c>
      <c r="G11" s="37" t="s">
        <v>165</v>
      </c>
      <c r="H11" s="40">
        <v>5.94</v>
      </c>
      <c r="I11" s="37" t="s">
        <v>9</v>
      </c>
    </row>
    <row r="12" spans="1:10" ht="84" customHeight="1">
      <c r="A12" s="36">
        <v>7</v>
      </c>
      <c r="B12" s="37" t="s">
        <v>210</v>
      </c>
      <c r="C12" s="37"/>
      <c r="D12" s="38" t="s">
        <v>298</v>
      </c>
      <c r="E12" s="37" t="s">
        <v>209</v>
      </c>
      <c r="F12" s="37" t="s">
        <v>24</v>
      </c>
      <c r="G12" s="37" t="s">
        <v>108</v>
      </c>
      <c r="H12" s="40">
        <v>16.2</v>
      </c>
      <c r="I12" s="37" t="s">
        <v>9</v>
      </c>
    </row>
    <row r="13" spans="1:10" ht="15.75">
      <c r="A13" s="174" t="s">
        <v>211</v>
      </c>
      <c r="B13" s="127"/>
      <c r="C13" s="127"/>
      <c r="D13" s="127"/>
      <c r="E13" s="127"/>
      <c r="F13" s="127"/>
      <c r="G13" s="127"/>
      <c r="H13" s="127"/>
      <c r="I13" s="128"/>
    </row>
    <row r="14" spans="1:10" ht="15.75">
      <c r="A14" s="36"/>
      <c r="B14" s="90">
        <v>87366</v>
      </c>
      <c r="C14" s="37"/>
      <c r="D14" s="101" t="s">
        <v>212</v>
      </c>
      <c r="E14" s="91"/>
      <c r="F14" s="91"/>
      <c r="G14" s="91" t="s">
        <v>12</v>
      </c>
      <c r="H14" s="92">
        <f>600/J14</f>
        <v>19.35483870967742</v>
      </c>
      <c r="I14" s="36"/>
      <c r="J14" s="10">
        <v>31</v>
      </c>
    </row>
    <row r="15" spans="1:10" ht="15.75">
      <c r="A15" s="36"/>
      <c r="B15" s="90" t="s">
        <v>140</v>
      </c>
      <c r="C15" s="37"/>
      <c r="D15" s="101" t="s">
        <v>141</v>
      </c>
      <c r="E15" s="91"/>
      <c r="F15" s="91"/>
      <c r="G15" s="91" t="s">
        <v>142</v>
      </c>
      <c r="H15" s="92">
        <f>246/J14</f>
        <v>7.935483870967742</v>
      </c>
      <c r="I15" s="36"/>
    </row>
    <row r="16" spans="1:10" ht="15.75">
      <c r="A16" s="36"/>
      <c r="B16" s="90"/>
      <c r="C16" s="37"/>
      <c r="D16" s="101"/>
      <c r="E16" s="91"/>
      <c r="F16" s="91"/>
      <c r="G16" s="91" t="s">
        <v>12</v>
      </c>
      <c r="H16" s="92"/>
      <c r="I16" s="36"/>
    </row>
    <row r="17" spans="1:9" ht="31.5">
      <c r="A17" s="36"/>
      <c r="B17" s="90">
        <v>86944</v>
      </c>
      <c r="C17" s="37"/>
      <c r="D17" s="102" t="s">
        <v>197</v>
      </c>
      <c r="E17" s="91"/>
      <c r="F17" s="91"/>
      <c r="G17" s="91" t="s">
        <v>12</v>
      </c>
      <c r="H17" s="45">
        <v>0.15</v>
      </c>
      <c r="I17" s="36"/>
    </row>
    <row r="18" spans="1:9" ht="15.75">
      <c r="A18" s="103"/>
      <c r="B18" s="103"/>
      <c r="C18" s="103"/>
      <c r="D18" s="103"/>
      <c r="E18" s="104"/>
      <c r="F18" s="104"/>
      <c r="G18" s="104"/>
      <c r="H18" s="104"/>
      <c r="I18" s="103"/>
    </row>
    <row r="19" spans="1:9" ht="15.75" customHeight="1">
      <c r="A19" s="76"/>
      <c r="B19" s="76"/>
      <c r="C19" s="76"/>
      <c r="D19" s="76"/>
      <c r="E19" s="76"/>
      <c r="F19" s="76"/>
      <c r="G19" s="76"/>
      <c r="H19" s="76"/>
      <c r="I19" s="76"/>
    </row>
    <row r="20" spans="1:9" ht="15.75" customHeight="1">
      <c r="A20" s="76"/>
      <c r="B20" s="76"/>
      <c r="C20" s="76"/>
      <c r="D20" s="76"/>
      <c r="E20" s="76"/>
      <c r="F20" s="76"/>
      <c r="G20" s="76"/>
      <c r="H20" s="76"/>
      <c r="I20" s="76"/>
    </row>
    <row r="21" spans="1:9" ht="15.75" customHeight="1">
      <c r="A21" s="76"/>
      <c r="B21" s="176"/>
      <c r="C21" s="127"/>
      <c r="D21" s="127"/>
      <c r="E21" s="127"/>
      <c r="F21" s="127"/>
      <c r="G21" s="128"/>
      <c r="H21" s="76"/>
      <c r="I21" s="76"/>
    </row>
    <row r="22" spans="1:9" ht="15.75" customHeight="1">
      <c r="A22" s="76"/>
      <c r="B22" s="159"/>
      <c r="C22" s="72" t="s">
        <v>44</v>
      </c>
      <c r="D22" s="72" t="s">
        <v>4</v>
      </c>
      <c r="E22" s="72" t="s">
        <v>144</v>
      </c>
      <c r="F22" s="72" t="s">
        <v>47</v>
      </c>
      <c r="G22" s="72" t="s">
        <v>48</v>
      </c>
      <c r="H22" s="76"/>
      <c r="I22" s="76"/>
    </row>
    <row r="23" spans="1:9" ht="15.75" customHeight="1">
      <c r="A23" s="76"/>
      <c r="B23" s="160"/>
      <c r="C23" s="177"/>
      <c r="D23" s="127"/>
      <c r="E23" s="128"/>
      <c r="F23" s="93"/>
      <c r="G23" s="93"/>
      <c r="H23" s="76"/>
      <c r="I23" s="76"/>
    </row>
    <row r="24" spans="1:9" ht="15.75" customHeight="1">
      <c r="A24" s="76"/>
      <c r="B24" s="160"/>
      <c r="C24" s="37"/>
      <c r="D24" s="36"/>
      <c r="E24" s="36"/>
      <c r="F24" s="93"/>
      <c r="G24" s="93"/>
      <c r="H24" s="76"/>
      <c r="I24" s="76"/>
    </row>
    <row r="25" spans="1:9" ht="15.75" customHeight="1">
      <c r="A25" s="76"/>
      <c r="B25" s="160"/>
      <c r="C25" s="37"/>
      <c r="D25" s="36"/>
      <c r="E25" s="36"/>
      <c r="F25" s="93"/>
      <c r="G25" s="93"/>
      <c r="H25" s="76"/>
      <c r="I25" s="76"/>
    </row>
    <row r="26" spans="1:9" ht="15.75" customHeight="1">
      <c r="A26" s="76"/>
      <c r="B26" s="160"/>
      <c r="C26" s="37"/>
      <c r="D26" s="36"/>
      <c r="E26" s="36"/>
      <c r="F26" s="93"/>
      <c r="G26" s="93"/>
      <c r="H26" s="76"/>
      <c r="I26" s="76"/>
    </row>
    <row r="27" spans="1:9" ht="15.75" customHeight="1">
      <c r="A27" s="76"/>
      <c r="B27" s="160"/>
      <c r="C27" s="37"/>
      <c r="D27" s="36"/>
      <c r="E27" s="36"/>
      <c r="F27" s="93"/>
      <c r="G27" s="93"/>
      <c r="H27" s="76"/>
      <c r="I27" s="76"/>
    </row>
    <row r="28" spans="1:9" ht="15.75" customHeight="1">
      <c r="A28" s="76"/>
      <c r="B28" s="156"/>
      <c r="C28" s="37"/>
      <c r="D28" s="36"/>
      <c r="E28" s="36"/>
      <c r="F28" s="93"/>
      <c r="G28" s="93"/>
      <c r="H28" s="76"/>
      <c r="I28" s="76"/>
    </row>
    <row r="29" spans="1:9" ht="15.75" customHeight="1">
      <c r="A29" s="76"/>
      <c r="B29" s="76"/>
      <c r="C29" s="76"/>
      <c r="D29" s="76"/>
      <c r="E29" s="76"/>
      <c r="F29" s="76"/>
      <c r="G29" s="76"/>
      <c r="H29" s="76"/>
      <c r="I29" s="76"/>
    </row>
    <row r="30" spans="1:9" ht="15.75" customHeight="1">
      <c r="A30" s="76"/>
      <c r="B30" s="76"/>
      <c r="C30" s="76"/>
      <c r="D30" s="76"/>
      <c r="E30" s="76"/>
      <c r="F30" s="76"/>
      <c r="G30" s="76"/>
      <c r="H30" s="76"/>
      <c r="I30" s="76"/>
    </row>
    <row r="31" spans="1:9" ht="15.75" customHeight="1"/>
    <row r="32" spans="1: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15">
    <mergeCell ref="I3:I5"/>
    <mergeCell ref="H4:H5"/>
    <mergeCell ref="C6:C7"/>
    <mergeCell ref="C8:C9"/>
    <mergeCell ref="A13:I13"/>
    <mergeCell ref="B21:G21"/>
    <mergeCell ref="B22:B28"/>
    <mergeCell ref="C23:E23"/>
    <mergeCell ref="A3:A5"/>
    <mergeCell ref="B3:B5"/>
    <mergeCell ref="C3:C5"/>
    <mergeCell ref="D3:D5"/>
    <mergeCell ref="E3:E5"/>
    <mergeCell ref="F3:F5"/>
    <mergeCell ref="G3:G5"/>
  </mergeCells>
  <printOptions horizontalCentered="1"/>
  <pageMargins left="0.36833333333333335" right="0.23622047244094491" top="0.74803149606299213" bottom="0.74803149606299213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IKS MINI двери до h1600мм</vt:lpstr>
      <vt:lpstr> ANTA IKS Двери</vt:lpstr>
      <vt:lpstr> ONLY </vt:lpstr>
      <vt:lpstr>ONLY боковая стойка со стеклом </vt:lpstr>
      <vt:lpstr>ONLY Аксесуары</vt:lpstr>
      <vt:lpstr>Полки LAIT </vt:lpstr>
      <vt:lpstr>'ONLY Аксесуары'!Область_печати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Быстрановский Владислав</dc:creator>
  <cp:lastModifiedBy>Быстрановский Владислав</cp:lastModifiedBy>
  <dcterms:created xsi:type="dcterms:W3CDTF">2021-12-16T12:58:54Z</dcterms:created>
  <dcterms:modified xsi:type="dcterms:W3CDTF">2021-12-16T12:58:54Z</dcterms:modified>
</cp:coreProperties>
</file>